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Andrés\Desktop\Plantillas pendientes\Plantilla alquilar o comprar\comprar o alquilar\"/>
    </mc:Choice>
  </mc:AlternateContent>
  <bookViews>
    <workbookView xWindow="0" yWindow="0" windowWidth="25200" windowHeight="11010"/>
  </bookViews>
  <sheets>
    <sheet name="Plantilla" sheetId="1" r:id="rId1"/>
  </sheets>
  <definedNames>
    <definedName name="_xlnm.Print_Area" localSheetId="0">Plantilla!$B$1:$F$36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1" l="1"/>
  <c r="E35" i="1" s="1"/>
  <c r="C30" i="1"/>
  <c r="C26" i="1"/>
  <c r="D25" i="1" s="1"/>
  <c r="D20" i="1"/>
  <c r="D19" i="1"/>
  <c r="F18" i="1"/>
  <c r="E18" i="1"/>
  <c r="E21" i="1" s="1"/>
  <c r="D18" i="1"/>
  <c r="D12" i="1"/>
  <c r="E12" i="1" s="1"/>
  <c r="D9" i="1"/>
  <c r="D8" i="1"/>
  <c r="D7" i="1"/>
  <c r="D6" i="1"/>
  <c r="D5" i="1"/>
  <c r="D4" i="1"/>
  <c r="E4" i="1" s="1"/>
  <c r="C29" i="1" s="1"/>
  <c r="D29" i="1" s="1"/>
  <c r="D32" i="1" s="1"/>
  <c r="B32" i="1" l="1"/>
</calcChain>
</file>

<file path=xl/sharedStrings.xml><?xml version="1.0" encoding="utf-8"?>
<sst xmlns="http://schemas.openxmlformats.org/spreadsheetml/2006/main" count="45" uniqueCount="45">
  <si>
    <t>Enlace a plantilla de Excelgratis.com</t>
  </si>
  <si>
    <t>INTRODUZCA LOS DATOS EN CADA CELDA QUE CORRESPONDE A CADA CONCEPTO (FONDO DE COLOR BlANCO)</t>
  </si>
  <si>
    <t>Referencias de gastos para vivienda comprada</t>
  </si>
  <si>
    <t>Introduce lo que paga al año</t>
  </si>
  <si>
    <t>Mensual</t>
  </si>
  <si>
    <t>Suma gastos mensuales</t>
  </si>
  <si>
    <t xml:space="preserve">Parte propocional   Impuesto Bienes inmuebles (IBI) </t>
  </si>
  <si>
    <t>Seguro vivienda</t>
  </si>
  <si>
    <t>Intereses préstamo (en caso de préstamo indicar sólo los intereses)</t>
  </si>
  <si>
    <t>Seguro préstamo (en caso de solicitar préstamo)</t>
  </si>
  <si>
    <t>Mantenimiento, Conservación, otros</t>
  </si>
  <si>
    <t xml:space="preserve">Otros gastos no incluidos </t>
  </si>
  <si>
    <t xml:space="preserve">Referencias gasto autóvomil indique los km, diarios </t>
  </si>
  <si>
    <t>Introduzca los kilómetros diarios</t>
  </si>
  <si>
    <t>Diferencia diaria (km)</t>
  </si>
  <si>
    <t>Diferencia mensual (km)</t>
  </si>
  <si>
    <t>Recorrido diario en Km desde la vivienda de alquiler</t>
  </si>
  <si>
    <t>Recorrido diario en Km desde la vivienda para comprar</t>
  </si>
  <si>
    <t xml:space="preserve">Nº de días que hace el recorrido cada mes </t>
  </si>
  <si>
    <t>Referencias para el control de gasto de automóvil</t>
  </si>
  <si>
    <t xml:space="preserve">Introduce los datos que procedan </t>
  </si>
  <si>
    <t>Coste cada kilómetro</t>
  </si>
  <si>
    <t xml:space="preserve">Gasto diario del automóvil </t>
  </si>
  <si>
    <t>Precio litro carburante</t>
  </si>
  <si>
    <t>Consumo cada 100 Km</t>
  </si>
  <si>
    <t>Precio 4 neumáticos</t>
  </si>
  <si>
    <t>Duración neumáticos km.</t>
  </si>
  <si>
    <t xml:space="preserve">coste por km en  Mantenimiento y reparaciones </t>
  </si>
  <si>
    <t>Referencias de gastos vivienda alquilada</t>
  </si>
  <si>
    <t>Vivienda de alquiler</t>
  </si>
  <si>
    <t xml:space="preserve">Total gasto mensual </t>
  </si>
  <si>
    <t>Introduzca lo que paga mensualmente de alquiler</t>
  </si>
  <si>
    <t>Total gastos en automóvil vivienda alquilada</t>
  </si>
  <si>
    <t>Referencias de gastos vivienda para comprar</t>
  </si>
  <si>
    <t>Vivienda comprada</t>
  </si>
  <si>
    <t>Total gasto mensual</t>
  </si>
  <si>
    <t xml:space="preserve">Gastos varios </t>
  </si>
  <si>
    <t>Total gastos automóvil vivienda comprada</t>
  </si>
  <si>
    <t xml:space="preserve">Calcule el coste del tiempo que pierde en el recorrido diario </t>
  </si>
  <si>
    <t xml:space="preserve">Tiempo perdido en minutos al día </t>
  </si>
  <si>
    <t>Coste diario tiempo pérdido</t>
  </si>
  <si>
    <t xml:space="preserve">Coste mensual </t>
  </si>
  <si>
    <t>Coste del tiempo perdido cada día (introduzca los minutos</t>
  </si>
  <si>
    <t xml:space="preserve">Introduzca el precio por hora </t>
  </si>
  <si>
    <t>En los gasto de vivienda comprada se incluyen sólo los gastos que no se pagan si estamos de alquiler. En el caso de solicitar prestamo en la compra (se incluyen sólo los intereses), ya que por lo general al comprar una vivienda con el paso del tiempo no debería perder valor.  Debemos tener en cuenta que cuando compramos una vivienda hay otros gastos como pueden ser:  Notaría, Gestoria, Registro u otros impuestos, los cuales aumentan el precio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</si>
</sst>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0\ &quot;€&quot;"/>
    <numFmt numFmtId="165" formatCode="&quot;Total:  : &quot;\ #,##0.00\ &quot;€&quot;"/>
    <numFmt numFmtId="166" formatCode="#,##0\ &quot;km&quot;"/>
    <numFmt numFmtId="167" formatCode="#,##0\ &quot;días&quot;"/>
    <numFmt numFmtId="168" formatCode="0\ &quot;km&quot;"/>
    <numFmt numFmtId="169" formatCode="&quot;Carburante&quot;\ #,##0.00\ &quot;€&quot;"/>
    <numFmt numFmtId="170" formatCode="&quot;Vivienda de alquiler &quot;\ #,##0.00\ &quot;€&quot;"/>
    <numFmt numFmtId="171" formatCode="&quot;Vivienda comprada&quot;\ #,##0.00\ &quot;€&quot;"/>
    <numFmt numFmtId="172" formatCode="#,##0.00\ &quot;Litros&quot;"/>
    <numFmt numFmtId="173" formatCode="&quot;Neumáticos&quot;\ #,##0.00\ &quot;€&quot;"/>
    <numFmt numFmtId="174" formatCode="#,##0\ &quot;€&quot;"/>
    <numFmt numFmtId="175" formatCode="&quot;Mantenimiento/revisiones&quot;\ #,##0.00\ &quot;€&quot;"/>
    <numFmt numFmtId="176" formatCode="&quot;Suma de coste por km : &quot;\ #,##0.00\ &quot;€&quot;"/>
    <numFmt numFmtId="177" formatCode="&quot;Diferencia del gasto diario  : &quot;\ #,##0.00\ &quot;€&quot;"/>
    <numFmt numFmtId="178" formatCode="#,##0.000\ &quot;€&quot;"/>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name val="Calibri"/>
      <family val="2"/>
      <scheme val="minor"/>
    </font>
    <font>
      <sz val="11"/>
      <name val="Calibri"/>
      <family val="2"/>
      <scheme val="minor"/>
    </font>
    <font>
      <b/>
      <sz val="11"/>
      <color rgb="FFC00000"/>
      <name val="Calibri"/>
      <family val="2"/>
      <scheme val="minor"/>
    </font>
    <font>
      <sz val="11"/>
      <color rgb="FFC00000"/>
      <name val="Calibri"/>
      <family val="2"/>
      <scheme val="minor"/>
    </font>
    <font>
      <sz val="10"/>
      <color theme="1"/>
      <name val="Calibri"/>
      <family val="2"/>
      <scheme val="minor"/>
    </font>
    <font>
      <b/>
      <sz val="10"/>
      <color rgb="FFC00000"/>
      <name val="Calibri"/>
      <family val="2"/>
      <scheme val="minor"/>
    </font>
    <font>
      <sz val="14"/>
      <color rgb="FFFF0000"/>
      <name val="Calibri"/>
      <family val="2"/>
    </font>
    <font>
      <sz val="14"/>
      <color rgb="FFFF0000"/>
      <name val="Calibri"/>
      <family val="2"/>
      <scheme val="minor"/>
    </font>
    <font>
      <i/>
      <sz val="11"/>
      <name val="Calibri"/>
      <family val="2"/>
      <scheme val="minor"/>
    </font>
    <font>
      <sz val="10"/>
      <name val="Calibri"/>
      <family val="2"/>
      <scheme val="minor"/>
    </font>
    <font>
      <b/>
      <sz val="10"/>
      <color rgb="FFFF0000"/>
      <name val="Calibri"/>
      <family val="2"/>
      <scheme val="minor"/>
    </font>
    <font>
      <b/>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7"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79998168889431442"/>
        <bgColor indexed="64"/>
      </patternFill>
    </fill>
  </fills>
  <borders count="29">
    <border>
      <left/>
      <right/>
      <top/>
      <bottom/>
      <diagonal/>
    </border>
    <border>
      <left style="medium">
        <color auto="1"/>
      </left>
      <right/>
      <top style="thick">
        <color auto="1"/>
      </top>
      <bottom style="thin">
        <color auto="1"/>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84">
    <xf numFmtId="0" fontId="0" fillId="0" borderId="0" xfId="0"/>
    <xf numFmtId="0" fontId="3" fillId="2" borderId="0" xfId="0" applyFont="1" applyFill="1" applyAlignment="1" applyProtection="1">
      <alignment horizontal="center"/>
      <protection locked="0"/>
    </xf>
    <xf numFmtId="0" fontId="0" fillId="0" borderId="0" xfId="0" applyAlignment="1" applyProtection="1">
      <protection locked="0"/>
    </xf>
    <xf numFmtId="0" fontId="0" fillId="0" borderId="0" xfId="0" applyProtection="1">
      <protection locked="0"/>
    </xf>
    <xf numFmtId="0" fontId="0" fillId="0" borderId="0" xfId="0" applyAlignment="1"/>
    <xf numFmtId="0" fontId="5" fillId="4" borderId="4" xfId="0" applyFont="1" applyFill="1" applyBorder="1" applyAlignment="1" applyProtection="1">
      <alignment horizontal="center" wrapText="1"/>
      <protection locked="0"/>
    </xf>
    <xf numFmtId="0" fontId="6" fillId="4" borderId="5" xfId="0" applyFont="1" applyFill="1" applyBorder="1" applyAlignment="1" applyProtection="1">
      <alignment horizontal="center" wrapText="1"/>
      <protection locked="0"/>
    </xf>
    <xf numFmtId="0" fontId="6" fillId="4" borderId="6" xfId="0" applyFont="1" applyFill="1" applyBorder="1" applyAlignment="1" applyProtection="1">
      <alignment horizontal="center"/>
      <protection locked="0"/>
    </xf>
    <xf numFmtId="0" fontId="6" fillId="5" borderId="4" xfId="0" applyFont="1" applyFill="1" applyBorder="1" applyAlignment="1" applyProtection="1">
      <alignment horizontal="center"/>
      <protection locked="0"/>
    </xf>
    <xf numFmtId="164" fontId="0" fillId="2" borderId="7" xfId="0" applyNumberFormat="1" applyFill="1" applyBorder="1" applyAlignment="1" applyProtection="1">
      <alignment horizontal="center"/>
      <protection locked="0"/>
    </xf>
    <xf numFmtId="164" fontId="0" fillId="5" borderId="7" xfId="0" applyNumberFormat="1" applyFill="1" applyBorder="1" applyAlignment="1" applyProtection="1">
      <alignment horizontal="center"/>
    </xf>
    <xf numFmtId="0" fontId="6" fillId="5" borderId="4" xfId="0" applyFont="1" applyFill="1" applyBorder="1" applyAlignment="1" applyProtection="1">
      <alignment horizontal="center" wrapText="1"/>
      <protection locked="0"/>
    </xf>
    <xf numFmtId="0" fontId="0" fillId="2" borderId="0" xfId="0" applyFill="1" applyAlignment="1" applyProtection="1">
      <protection locked="0"/>
    </xf>
    <xf numFmtId="0" fontId="5" fillId="4" borderId="8"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0" fillId="5" borderId="11" xfId="0"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0" fontId="0" fillId="5" borderId="12" xfId="0"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protection locked="0"/>
    </xf>
    <xf numFmtId="167" fontId="6" fillId="2" borderId="7" xfId="0" applyNumberFormat="1" applyFont="1" applyFill="1" applyBorder="1" applyAlignment="1" applyProtection="1">
      <alignment horizontal="center"/>
      <protection locked="0"/>
    </xf>
    <xf numFmtId="164" fontId="0" fillId="0" borderId="0" xfId="0" applyNumberFormat="1" applyProtection="1">
      <protection locked="0"/>
    </xf>
    <xf numFmtId="168" fontId="5" fillId="2" borderId="0" xfId="0" applyNumberFormat="1" applyFont="1" applyFill="1" applyBorder="1" applyAlignment="1" applyProtection="1">
      <alignment horizontal="center"/>
      <protection locked="0"/>
    </xf>
    <xf numFmtId="0" fontId="0" fillId="0" borderId="0" xfId="0" applyAlignment="1">
      <alignment horizontal="center"/>
    </xf>
    <xf numFmtId="0" fontId="5" fillId="4" borderId="17" xfId="0" applyFont="1" applyFill="1" applyBorder="1" applyAlignment="1" applyProtection="1">
      <alignment horizontal="center" vertical="center" wrapText="1"/>
      <protection locked="0"/>
    </xf>
    <xf numFmtId="0" fontId="6" fillId="4" borderId="10" xfId="0" applyFont="1" applyFill="1" applyBorder="1" applyAlignment="1">
      <alignment horizontal="center"/>
    </xf>
    <xf numFmtId="0" fontId="6" fillId="4" borderId="18" xfId="0" applyFont="1" applyFill="1" applyBorder="1" applyAlignment="1" applyProtection="1">
      <alignment horizontal="center" vertical="center" wrapText="1"/>
      <protection locked="0"/>
    </xf>
    <xf numFmtId="164" fontId="6" fillId="2" borderId="7" xfId="0" applyNumberFormat="1" applyFont="1" applyFill="1" applyBorder="1" applyAlignment="1" applyProtection="1">
      <alignment horizontal="center"/>
      <protection locked="0"/>
    </xf>
    <xf numFmtId="169" fontId="9" fillId="5" borderId="7" xfId="0" applyNumberFormat="1" applyFont="1" applyFill="1" applyBorder="1" applyAlignment="1" applyProtection="1">
      <alignment horizontal="center" vertical="center"/>
    </xf>
    <xf numFmtId="170" fontId="10" fillId="5" borderId="20" xfId="0" applyNumberFormat="1" applyFont="1" applyFill="1" applyBorder="1" applyAlignment="1" applyProtection="1">
      <alignment horizontal="center" vertical="center" wrapText="1"/>
    </xf>
    <xf numFmtId="171" fontId="10" fillId="5" borderId="20" xfId="0" applyNumberFormat="1" applyFont="1" applyFill="1" applyBorder="1" applyAlignment="1" applyProtection="1">
      <alignment horizontal="center" vertical="center" wrapText="1"/>
    </xf>
    <xf numFmtId="172" fontId="6" fillId="2" borderId="7" xfId="0" applyNumberFormat="1" applyFont="1" applyFill="1" applyBorder="1" applyAlignment="1" applyProtection="1">
      <alignment horizontal="center"/>
      <protection locked="0"/>
    </xf>
    <xf numFmtId="173" fontId="9" fillId="5" borderId="7" xfId="0" applyNumberFormat="1" applyFont="1" applyFill="1" applyBorder="1" applyAlignment="1" applyProtection="1">
      <alignment horizontal="center" vertical="center"/>
    </xf>
    <xf numFmtId="174" fontId="13" fillId="2" borderId="7" xfId="0" applyNumberFormat="1" applyFont="1" applyFill="1" applyBorder="1" applyAlignment="1" applyProtection="1">
      <alignment horizontal="center" vertical="center" wrapText="1"/>
      <protection locked="0"/>
    </xf>
    <xf numFmtId="175" fontId="9" fillId="5" borderId="7" xfId="0" applyNumberFormat="1" applyFont="1" applyFill="1" applyBorder="1" applyAlignment="1" applyProtection="1">
      <alignment horizontal="center" vertical="center"/>
    </xf>
    <xf numFmtId="3" fontId="13" fillId="2" borderId="7" xfId="0" applyNumberFormat="1" applyFont="1" applyFill="1" applyBorder="1" applyAlignment="1" applyProtection="1">
      <alignment horizontal="center" vertical="center" wrapText="1"/>
      <protection locked="0"/>
    </xf>
    <xf numFmtId="176" fontId="7" fillId="5" borderId="7" xfId="0" applyNumberFormat="1" applyFont="1" applyFill="1" applyBorder="1" applyAlignment="1" applyProtection="1">
      <alignment horizontal="center" vertical="center" wrapText="1"/>
    </xf>
    <xf numFmtId="178" fontId="13" fillId="2" borderId="7" xfId="0" applyNumberFormat="1" applyFont="1" applyFill="1" applyBorder="1" applyAlignment="1" applyProtection="1">
      <alignment horizontal="center" vertical="center" wrapText="1"/>
      <protection locked="0"/>
    </xf>
    <xf numFmtId="0" fontId="0" fillId="0" borderId="0" xfId="0" applyBorder="1" applyAlignment="1"/>
    <xf numFmtId="164" fontId="6" fillId="2" borderId="0" xfId="0" applyNumberFormat="1" applyFont="1" applyFill="1" applyBorder="1" applyAlignment="1" applyProtection="1">
      <protection locked="0"/>
    </xf>
    <xf numFmtId="164" fontId="0" fillId="0" borderId="0" xfId="0" applyNumberFormat="1" applyBorder="1" applyProtection="1">
      <protection locked="0"/>
    </xf>
    <xf numFmtId="0" fontId="3" fillId="2" borderId="0" xfId="0" applyFont="1" applyFill="1" applyBorder="1" applyAlignment="1" applyProtection="1">
      <protection locked="0"/>
    </xf>
    <xf numFmtId="0" fontId="5" fillId="4" borderId="17" xfId="0" applyFont="1" applyFill="1" applyBorder="1" applyAlignment="1" applyProtection="1">
      <alignment horizontal="center" vertical="center"/>
      <protection locked="0"/>
    </xf>
    <xf numFmtId="0" fontId="14" fillId="4" borderId="10"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wrapText="1"/>
      <protection locked="0"/>
    </xf>
    <xf numFmtId="0" fontId="0" fillId="2" borderId="7" xfId="0" applyFill="1" applyBorder="1" applyAlignment="1">
      <alignment horizontal="center"/>
    </xf>
    <xf numFmtId="0" fontId="3" fillId="2" borderId="0" xfId="0" applyFont="1" applyFill="1" applyBorder="1" applyAlignment="1" applyProtection="1">
      <alignment horizontal="center"/>
      <protection locked="0"/>
    </xf>
    <xf numFmtId="164" fontId="7" fillId="6" borderId="27" xfId="0" applyNumberFormat="1"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2" fontId="6" fillId="0" borderId="0" xfId="0" applyNumberFormat="1" applyFont="1" applyFill="1" applyAlignment="1" applyProtection="1">
      <alignment horizontal="center"/>
      <protection locked="0"/>
    </xf>
    <xf numFmtId="0" fontId="2" fillId="2" borderId="0" xfId="0" applyFont="1" applyFill="1" applyBorder="1" applyAlignment="1" applyProtection="1">
      <alignment horizontal="center" vertical="center" wrapText="1"/>
      <protection locked="0"/>
    </xf>
    <xf numFmtId="174" fontId="0" fillId="0" borderId="0" xfId="0" applyNumberFormat="1" applyBorder="1" applyAlignment="1">
      <alignment horizontal="center" vertical="center" wrapText="1"/>
    </xf>
    <xf numFmtId="0" fontId="0" fillId="0" borderId="0" xfId="0" applyBorder="1" applyAlignment="1">
      <alignment horizontal="center" vertical="center"/>
    </xf>
    <xf numFmtId="0" fontId="6" fillId="0" borderId="0" xfId="0" applyFont="1" applyFill="1" applyBorder="1" applyAlignment="1" applyProtection="1">
      <alignment horizontal="center"/>
      <protection locked="0"/>
    </xf>
    <xf numFmtId="0" fontId="6" fillId="0" borderId="0" xfId="0" applyFont="1" applyFill="1" applyAlignment="1" applyProtection="1">
      <alignment horizontal="center"/>
      <protection locked="0"/>
    </xf>
    <xf numFmtId="0" fontId="6" fillId="4" borderId="18" xfId="0"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1" fillId="3" borderId="1" xfId="0" applyFont="1" applyFill="1" applyBorder="1" applyAlignment="1" applyProtection="1">
      <alignment horizontal="center" wrapText="1"/>
      <protection locked="0"/>
    </xf>
    <xf numFmtId="0" fontId="0" fillId="0" borderId="2" xfId="0" applyBorder="1" applyAlignment="1">
      <alignment horizontal="center" wrapText="1"/>
    </xf>
    <xf numFmtId="0" fontId="0" fillId="0" borderId="3" xfId="0" applyBorder="1" applyAlignment="1">
      <alignment horizontal="center" wrapText="1"/>
    </xf>
    <xf numFmtId="165" fontId="7" fillId="5" borderId="7" xfId="0" applyNumberFormat="1" applyFont="1" applyFill="1" applyBorder="1" applyAlignment="1" applyProtection="1">
      <alignment horizontal="center" vertical="center" wrapText="1"/>
    </xf>
    <xf numFmtId="165" fontId="8" fillId="5" borderId="7" xfId="0" applyNumberFormat="1" applyFont="1" applyFill="1" applyBorder="1" applyAlignment="1">
      <alignment horizontal="center" vertical="center" wrapText="1"/>
    </xf>
    <xf numFmtId="166" fontId="7" fillId="5" borderId="7" xfId="0" applyNumberFormat="1" applyFont="1" applyFill="1" applyBorder="1" applyAlignment="1" applyProtection="1">
      <alignment horizontal="center" vertical="center"/>
    </xf>
    <xf numFmtId="166" fontId="0" fillId="0" borderId="7" xfId="0" applyNumberFormat="1" applyBorder="1" applyAlignment="1"/>
    <xf numFmtId="0" fontId="0" fillId="0" borderId="14" xfId="0" applyBorder="1" applyAlignment="1">
      <alignment vertical="center"/>
    </xf>
    <xf numFmtId="0" fontId="0" fillId="0" borderId="15" xfId="0" applyBorder="1" applyAlignment="1">
      <alignment vertical="center"/>
    </xf>
    <xf numFmtId="0" fontId="0" fillId="7" borderId="28" xfId="0" applyFill="1" applyBorder="1" applyAlignment="1">
      <alignment horizontal="left" vertical="center" wrapText="1"/>
    </xf>
    <xf numFmtId="0" fontId="0" fillId="7" borderId="5" xfId="0" applyFill="1" applyBorder="1" applyAlignment="1">
      <alignment horizontal="left" vertical="center" wrapText="1"/>
    </xf>
    <xf numFmtId="0" fontId="0" fillId="7" borderId="20" xfId="0"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12" fillId="2" borderId="22"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177" fontId="7" fillId="5" borderId="7" xfId="0" applyNumberFormat="1" applyFont="1" applyFill="1" applyBorder="1" applyAlignment="1">
      <alignment horizontal="center" vertical="center" wrapText="1"/>
    </xf>
    <xf numFmtId="177" fontId="7" fillId="0" borderId="7" xfId="0" applyNumberFormat="1" applyFont="1" applyBorder="1" applyAlignment="1">
      <alignment horizontal="center" vertical="center" wrapText="1"/>
    </xf>
    <xf numFmtId="164" fontId="7" fillId="5" borderId="7" xfId="0" applyNumberFormat="1" applyFont="1" applyFill="1" applyBorder="1" applyAlignment="1" applyProtection="1">
      <alignment horizontal="center" vertical="center" wrapText="1"/>
    </xf>
    <xf numFmtId="0" fontId="8" fillId="0" borderId="7" xfId="0" applyFont="1" applyBorder="1" applyAlignment="1">
      <alignment horizontal="center" vertical="center" wrapText="1"/>
    </xf>
    <xf numFmtId="0" fontId="5" fillId="6" borderId="25" xfId="0" applyFont="1" applyFill="1" applyBorder="1" applyAlignment="1" applyProtection="1">
      <alignment horizontal="center" vertical="center" wrapText="1"/>
    </xf>
    <xf numFmtId="0" fontId="0" fillId="0" borderId="26" xfId="0" applyBorder="1" applyAlignment="1">
      <alignment horizontal="center" vertical="center" wrapText="1"/>
    </xf>
    <xf numFmtId="164" fontId="15" fillId="5" borderId="7" xfId="0" applyNumberFormat="1" applyFont="1" applyFill="1" applyBorder="1" applyAlignment="1" applyProtection="1">
      <alignment horizontal="center" vertical="center" wrapText="1"/>
    </xf>
    <xf numFmtId="0" fontId="16" fillId="0" borderId="7" xfId="0" applyFont="1" applyBorder="1" applyAlignment="1">
      <alignment horizontal="center" vertical="center"/>
    </xf>
    <xf numFmtId="0" fontId="4" fillId="2" borderId="0" xfId="1" applyFill="1" applyAlignment="1" applyProtection="1">
      <alignment horizontal="center"/>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xcelgratis.com/plantilla-2-de-ayuda-comprar-o-alquilar-vivien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2"/>
  <sheetViews>
    <sheetView tabSelected="1" workbookViewId="0">
      <selection activeCell="B1" sqref="B1"/>
    </sheetView>
  </sheetViews>
  <sheetFormatPr baseColWidth="10" defaultRowHeight="15" x14ac:dyDescent="0.25"/>
  <cols>
    <col min="1" max="1" width="9.5703125" customWidth="1"/>
    <col min="2" max="2" width="61.7109375" style="4" customWidth="1"/>
    <col min="3" max="3" width="30.7109375" style="4" customWidth="1"/>
    <col min="4" max="4" width="27.140625" style="4" customWidth="1"/>
    <col min="5" max="5" width="22.28515625" style="4" customWidth="1"/>
    <col min="6" max="6" width="21.85546875" style="4" customWidth="1"/>
    <col min="7" max="7" width="19.7109375" style="4" customWidth="1"/>
    <col min="8" max="8" width="16.28515625" style="4" customWidth="1"/>
    <col min="9" max="9" width="11.42578125" style="4"/>
  </cols>
  <sheetData>
    <row r="1" spans="2:12" ht="15.75" thickBot="1" x14ac:dyDescent="0.3">
      <c r="B1" s="83" t="s">
        <v>0</v>
      </c>
      <c r="C1" s="1"/>
      <c r="D1" s="1"/>
      <c r="E1" s="1"/>
      <c r="F1" s="2"/>
      <c r="G1" s="3"/>
      <c r="H1"/>
      <c r="I1"/>
      <c r="K1">
        <v>1</v>
      </c>
    </row>
    <row r="2" spans="2:12" ht="15.75" thickTop="1" x14ac:dyDescent="0.25">
      <c r="B2" s="59" t="s">
        <v>1</v>
      </c>
      <c r="C2" s="60"/>
      <c r="D2" s="60"/>
      <c r="E2" s="61"/>
      <c r="G2"/>
      <c r="H2"/>
      <c r="I2"/>
    </row>
    <row r="3" spans="2:12" x14ac:dyDescent="0.25">
      <c r="B3" s="5" t="s">
        <v>2</v>
      </c>
      <c r="C3" s="6" t="s">
        <v>3</v>
      </c>
      <c r="D3" s="7" t="s">
        <v>4</v>
      </c>
      <c r="E3" s="7" t="s">
        <v>5</v>
      </c>
      <c r="F3" s="3"/>
      <c r="G3" s="3"/>
      <c r="H3" s="3"/>
      <c r="I3" s="3"/>
    </row>
    <row r="4" spans="2:12" x14ac:dyDescent="0.25">
      <c r="B4" s="8" t="s">
        <v>6</v>
      </c>
      <c r="C4" s="9">
        <v>420</v>
      </c>
      <c r="D4" s="10">
        <f>C4/12</f>
        <v>35</v>
      </c>
      <c r="E4" s="62">
        <f>SUM(D4:D9)</f>
        <v>161</v>
      </c>
      <c r="F4" s="3"/>
      <c r="G4" s="3"/>
      <c r="H4" s="3"/>
      <c r="I4" s="3"/>
    </row>
    <row r="5" spans="2:12" x14ac:dyDescent="0.25">
      <c r="B5" s="11" t="s">
        <v>7</v>
      </c>
      <c r="C5" s="9">
        <v>240</v>
      </c>
      <c r="D5" s="10">
        <f t="shared" ref="D5:D9" si="0">C5/12</f>
        <v>20</v>
      </c>
      <c r="E5" s="63"/>
      <c r="F5" s="3"/>
      <c r="G5" s="3"/>
      <c r="H5" s="3"/>
      <c r="I5" s="3"/>
    </row>
    <row r="6" spans="2:12" x14ac:dyDescent="0.25">
      <c r="B6" s="8" t="s">
        <v>8</v>
      </c>
      <c r="C6" s="9">
        <v>600</v>
      </c>
      <c r="D6" s="10">
        <f t="shared" si="0"/>
        <v>50</v>
      </c>
      <c r="E6" s="63"/>
      <c r="F6" s="3"/>
      <c r="G6" s="3"/>
      <c r="H6" s="3"/>
      <c r="I6" s="3"/>
    </row>
    <row r="7" spans="2:12" x14ac:dyDescent="0.25">
      <c r="B7" s="8" t="s">
        <v>9</v>
      </c>
      <c r="C7" s="9">
        <v>180</v>
      </c>
      <c r="D7" s="10">
        <f t="shared" si="0"/>
        <v>15</v>
      </c>
      <c r="E7" s="63"/>
      <c r="F7" s="3"/>
      <c r="G7" s="3"/>
      <c r="H7" s="3"/>
      <c r="I7" s="3"/>
    </row>
    <row r="8" spans="2:12" x14ac:dyDescent="0.25">
      <c r="B8" s="8" t="s">
        <v>10</v>
      </c>
      <c r="C8" s="9">
        <v>492</v>
      </c>
      <c r="D8" s="10">
        <f t="shared" si="0"/>
        <v>41</v>
      </c>
      <c r="E8" s="63"/>
      <c r="F8" s="3"/>
      <c r="G8" s="3"/>
      <c r="H8" s="3"/>
      <c r="I8" s="3"/>
    </row>
    <row r="9" spans="2:12" x14ac:dyDescent="0.25">
      <c r="B9" s="8" t="s">
        <v>11</v>
      </c>
      <c r="C9" s="9">
        <v>0</v>
      </c>
      <c r="D9" s="10">
        <f t="shared" si="0"/>
        <v>0</v>
      </c>
      <c r="E9" s="63"/>
      <c r="F9" s="3"/>
      <c r="G9" s="3"/>
      <c r="H9" s="3"/>
      <c r="I9" s="3"/>
    </row>
    <row r="10" spans="2:12" ht="15.75" thickBot="1" x14ac:dyDescent="0.3">
      <c r="B10" s="12"/>
      <c r="C10" s="12"/>
      <c r="D10" s="12"/>
      <c r="E10" s="2"/>
      <c r="F10" s="3"/>
      <c r="G10"/>
      <c r="H10"/>
      <c r="I10"/>
    </row>
    <row r="11" spans="2:12" ht="16.5" thickTop="1" thickBot="1" x14ac:dyDescent="0.3">
      <c r="B11" s="13" t="s">
        <v>12</v>
      </c>
      <c r="C11" s="14" t="s">
        <v>13</v>
      </c>
      <c r="D11" s="15" t="s">
        <v>14</v>
      </c>
      <c r="E11" s="15" t="s">
        <v>15</v>
      </c>
      <c r="F11"/>
      <c r="G11"/>
      <c r="H11"/>
      <c r="I11"/>
    </row>
    <row r="12" spans="2:12" ht="15.75" thickTop="1" x14ac:dyDescent="0.25">
      <c r="B12" s="16" t="s">
        <v>16</v>
      </c>
      <c r="C12" s="17">
        <v>2</v>
      </c>
      <c r="D12" s="64">
        <f>ABS(C13-C12)</f>
        <v>96</v>
      </c>
      <c r="E12" s="64">
        <f>$D$12*$C$15</f>
        <v>2112</v>
      </c>
      <c r="F12"/>
      <c r="G12"/>
      <c r="H12"/>
      <c r="I12"/>
    </row>
    <row r="13" spans="2:12" ht="15.75" thickBot="1" x14ac:dyDescent="0.3">
      <c r="B13" s="18" t="s">
        <v>17</v>
      </c>
      <c r="C13" s="19">
        <v>98</v>
      </c>
      <c r="D13" s="64"/>
      <c r="E13" s="64"/>
      <c r="F13"/>
      <c r="G13"/>
      <c r="H13"/>
      <c r="I13"/>
    </row>
    <row r="14" spans="2:12" ht="15" customHeight="1" x14ac:dyDescent="0.25">
      <c r="B14" s="66"/>
      <c r="C14" s="67"/>
      <c r="D14" s="64"/>
      <c r="E14" s="64"/>
      <c r="F14"/>
      <c r="G14"/>
      <c r="H14"/>
      <c r="I14"/>
    </row>
    <row r="15" spans="2:12" ht="15" customHeight="1" x14ac:dyDescent="0.25">
      <c r="B15" s="20" t="s">
        <v>18</v>
      </c>
      <c r="C15" s="21">
        <v>22</v>
      </c>
      <c r="D15" s="65"/>
      <c r="E15" s="65"/>
      <c r="F15" s="22"/>
      <c r="G15" s="23"/>
      <c r="H15" s="24"/>
      <c r="I15" s="3"/>
      <c r="J15" s="3"/>
      <c r="K15" s="3"/>
    </row>
    <row r="16" spans="2:12" ht="15.75" thickBot="1" x14ac:dyDescent="0.3">
      <c r="B16" s="12"/>
      <c r="C16" s="12"/>
      <c r="E16" s="12"/>
      <c r="F16" s="12"/>
      <c r="G16" s="12"/>
      <c r="H16" s="23"/>
      <c r="I16" s="24"/>
      <c r="J16" s="3"/>
      <c r="K16" s="3"/>
      <c r="L16" s="3"/>
    </row>
    <row r="17" spans="2:14" ht="15.75" thickTop="1" x14ac:dyDescent="0.25">
      <c r="B17" s="25" t="s">
        <v>19</v>
      </c>
      <c r="C17" s="26" t="s">
        <v>20</v>
      </c>
      <c r="D17" s="27" t="s">
        <v>21</v>
      </c>
      <c r="E17" s="57" t="s">
        <v>22</v>
      </c>
      <c r="F17" s="58"/>
      <c r="G17" s="12"/>
      <c r="H17" s="12"/>
      <c r="I17" s="23"/>
      <c r="J17" s="24"/>
      <c r="K17" s="3"/>
      <c r="L17" s="3"/>
      <c r="M17" s="3"/>
    </row>
    <row r="18" spans="2:14" ht="15" customHeight="1" x14ac:dyDescent="0.25">
      <c r="B18" s="8" t="s">
        <v>23</v>
      </c>
      <c r="C18" s="28">
        <v>1.25</v>
      </c>
      <c r="D18" s="29">
        <f>($C$19/100)*$C$18</f>
        <v>5.6249999999999994E-2</v>
      </c>
      <c r="E18" s="30">
        <f>((($C$19/100)*$C$18)+($C$20/$C$21)+$C$22)*$C$12</f>
        <v>0.18</v>
      </c>
      <c r="F18" s="31">
        <f>((($C$19/100)*$C$18)+($C$20/$C$21)+$C$22)*$C$13</f>
        <v>8.82</v>
      </c>
      <c r="G18" s="12"/>
      <c r="H18" s="23"/>
      <c r="I18" s="24"/>
      <c r="J18" s="3"/>
      <c r="K18" s="3"/>
      <c r="L18" s="3"/>
    </row>
    <row r="19" spans="2:14" ht="15" customHeight="1" x14ac:dyDescent="0.25">
      <c r="B19" s="8" t="s">
        <v>24</v>
      </c>
      <c r="C19" s="32">
        <v>4.5</v>
      </c>
      <c r="D19" s="33">
        <f>($C$20/$C$21)</f>
        <v>8.7500000000000008E-3</v>
      </c>
      <c r="E19" s="71"/>
      <c r="F19" s="72"/>
      <c r="G19" s="12"/>
      <c r="H19" s="23"/>
      <c r="I19" s="24"/>
      <c r="J19" s="3"/>
      <c r="K19" s="3"/>
      <c r="L19" s="3"/>
    </row>
    <row r="20" spans="2:14" ht="15" customHeight="1" x14ac:dyDescent="0.25">
      <c r="B20" s="8" t="s">
        <v>25</v>
      </c>
      <c r="C20" s="34">
        <v>350</v>
      </c>
      <c r="D20" s="35">
        <f>$C$22</f>
        <v>2.5000000000000001E-2</v>
      </c>
      <c r="E20" s="73"/>
      <c r="F20" s="74"/>
      <c r="G20" s="12"/>
      <c r="H20" s="23"/>
      <c r="I20" s="24"/>
      <c r="J20" s="3"/>
      <c r="K20" s="3"/>
      <c r="L20" s="3"/>
    </row>
    <row r="21" spans="2:14" ht="15" customHeight="1" x14ac:dyDescent="0.25">
      <c r="B21" s="8" t="s">
        <v>26</v>
      </c>
      <c r="C21" s="36">
        <v>40000</v>
      </c>
      <c r="D21" s="37">
        <v>0.09</v>
      </c>
      <c r="E21" s="75">
        <f>ABS(E18-F18)</f>
        <v>8.64</v>
      </c>
      <c r="F21" s="76"/>
      <c r="G21" s="12"/>
      <c r="H21" s="23"/>
      <c r="I21" s="24"/>
      <c r="J21" s="3"/>
      <c r="K21" s="3"/>
      <c r="L21" s="3"/>
    </row>
    <row r="22" spans="2:14" ht="15" customHeight="1" x14ac:dyDescent="0.25">
      <c r="B22" s="8" t="s">
        <v>27</v>
      </c>
      <c r="C22" s="38">
        <v>2.5000000000000001E-2</v>
      </c>
      <c r="D22" s="39"/>
      <c r="E22" s="40"/>
      <c r="F22" s="41"/>
      <c r="G22" s="23"/>
      <c r="H22" s="24"/>
      <c r="I22" s="3"/>
      <c r="J22" s="3"/>
      <c r="K22" s="3"/>
    </row>
    <row r="23" spans="2:14" ht="15.75" thickBot="1" x14ac:dyDescent="0.3">
      <c r="B23" s="42"/>
      <c r="C23" s="42"/>
      <c r="D23" s="42"/>
      <c r="E23" s="2"/>
      <c r="F23" s="22"/>
      <c r="G23" s="22"/>
      <c r="H23" s="22"/>
      <c r="I23" s="22"/>
      <c r="J23" s="22"/>
      <c r="K23" s="22"/>
      <c r="L23" s="22"/>
      <c r="M23" s="22"/>
      <c r="N23" s="22"/>
    </row>
    <row r="24" spans="2:14" ht="15" customHeight="1" thickTop="1" x14ac:dyDescent="0.25">
      <c r="B24" s="43" t="s">
        <v>28</v>
      </c>
      <c r="C24" s="15" t="s">
        <v>29</v>
      </c>
      <c r="D24" s="44" t="s">
        <v>30</v>
      </c>
      <c r="E24" s="2"/>
      <c r="F24" s="22"/>
      <c r="G24" s="22"/>
      <c r="H24" s="22"/>
      <c r="I24" s="22"/>
      <c r="J24" s="22"/>
      <c r="K24" s="22"/>
      <c r="L24" s="22"/>
      <c r="M24" s="22"/>
      <c r="N24" s="22"/>
    </row>
    <row r="25" spans="2:14" x14ac:dyDescent="0.25">
      <c r="B25" s="45" t="s">
        <v>31</v>
      </c>
      <c r="C25" s="46">
        <v>345</v>
      </c>
      <c r="D25" s="77">
        <f>C25+C26</f>
        <v>348.96</v>
      </c>
      <c r="E25" s="2"/>
      <c r="F25" s="22"/>
      <c r="G25" s="22"/>
      <c r="H25" s="22"/>
      <c r="I25" s="22"/>
      <c r="J25" s="22"/>
      <c r="K25" s="22"/>
      <c r="L25" s="22"/>
      <c r="M25" s="22"/>
      <c r="N25" s="22"/>
    </row>
    <row r="26" spans="2:14" x14ac:dyDescent="0.25">
      <c r="B26" s="45" t="s">
        <v>32</v>
      </c>
      <c r="C26" s="10">
        <f>((($C$12*$C$19/100)*$C$18)+(($C$20/$C$21)*$C$12)+($C$22*$C$12))*$C$15</f>
        <v>3.96</v>
      </c>
      <c r="D26" s="78"/>
      <c r="E26" s="2"/>
      <c r="F26" s="22"/>
      <c r="G26" s="22"/>
      <c r="H26" s="22"/>
      <c r="I26" s="22"/>
      <c r="J26" s="22"/>
      <c r="K26" s="22"/>
      <c r="L26" s="22"/>
      <c r="M26" s="22"/>
      <c r="N26" s="22"/>
    </row>
    <row r="27" spans="2:14" ht="15.75" thickBot="1" x14ac:dyDescent="0.3">
      <c r="B27"/>
      <c r="C27"/>
      <c r="D27"/>
      <c r="E27" s="2"/>
      <c r="F27" s="22"/>
      <c r="G27" s="22"/>
      <c r="H27" s="22"/>
      <c r="I27" s="22"/>
      <c r="J27" s="22"/>
      <c r="K27" s="22"/>
      <c r="L27" s="22"/>
      <c r="M27" s="22"/>
      <c r="N27" s="22"/>
    </row>
    <row r="28" spans="2:14" ht="18.75" customHeight="1" thickTop="1" x14ac:dyDescent="0.25">
      <c r="B28" s="43" t="s">
        <v>33</v>
      </c>
      <c r="C28" s="15" t="s">
        <v>34</v>
      </c>
      <c r="D28" s="44" t="s">
        <v>35</v>
      </c>
      <c r="E28" s="2"/>
      <c r="F28" s="22"/>
      <c r="G28" s="22"/>
      <c r="H28" s="22"/>
      <c r="I28" s="22"/>
      <c r="J28" s="22"/>
      <c r="K28" s="22"/>
      <c r="L28" s="22"/>
      <c r="M28" s="22"/>
      <c r="N28" s="22"/>
    </row>
    <row r="29" spans="2:14" x14ac:dyDescent="0.25">
      <c r="B29" s="11" t="s">
        <v>36</v>
      </c>
      <c r="C29" s="10">
        <f>E4</f>
        <v>161</v>
      </c>
      <c r="D29" s="77">
        <f>C29+C30</f>
        <v>355.04</v>
      </c>
      <c r="E29" s="2"/>
      <c r="F29" s="22"/>
      <c r="G29" s="22"/>
      <c r="H29" s="22"/>
      <c r="I29" s="22"/>
      <c r="J29" s="22"/>
      <c r="K29" s="22"/>
      <c r="L29" s="22"/>
      <c r="M29" s="22"/>
      <c r="N29" s="22"/>
    </row>
    <row r="30" spans="2:14" x14ac:dyDescent="0.25">
      <c r="B30" s="11" t="s">
        <v>37</v>
      </c>
      <c r="C30" s="10">
        <f>((($C$13*$C$19/100)*$C$18)+(($C$20/$C$21)*$C$13)+($C$22*$C$13))*$C$15</f>
        <v>194.04000000000002</v>
      </c>
      <c r="D30" s="78"/>
      <c r="E30" s="2"/>
      <c r="F30" s="22"/>
      <c r="G30" s="22"/>
      <c r="H30" s="22"/>
      <c r="I30" s="22"/>
      <c r="J30" s="22"/>
      <c r="K30" s="22"/>
      <c r="L30" s="22"/>
      <c r="M30" s="22"/>
      <c r="N30" s="22"/>
    </row>
    <row r="31" spans="2:14" ht="15.75" thickBot="1" x14ac:dyDescent="0.3">
      <c r="B31" s="47"/>
      <c r="C31" s="47"/>
      <c r="D31" s="12"/>
      <c r="E31" s="2"/>
      <c r="F31" s="22"/>
      <c r="G31" s="22"/>
      <c r="H31" s="22"/>
      <c r="I31" s="22"/>
      <c r="J31" s="22"/>
      <c r="K31" s="22"/>
      <c r="L31" s="22"/>
      <c r="M31" s="22"/>
      <c r="N31" s="22"/>
    </row>
    <row r="32" spans="2:14" ht="15.75" thickBot="1" x14ac:dyDescent="0.3">
      <c r="B32" s="79" t="str">
        <f>IF($D$25&lt;D29,"(Mejor opción  seguir de alquiler ) los gastos indicados mensuales comprando sobrepasan al alquiler en :",IF(D29=D25,"No hay diferencia de gastos entre compra y alquiler",IF(D25&gt;D29,"(Mejor opción COMPRA) los gastos indicados mensuales de alquiler sobrepasan a la vivienda para comprar")))</f>
        <v>(Mejor opción  seguir de alquiler ) los gastos indicados mensuales comprando sobrepasan al alquiler en :</v>
      </c>
      <c r="C32" s="80"/>
      <c r="D32" s="48">
        <f>ABS(D29-D25)</f>
        <v>6.0800000000000409</v>
      </c>
      <c r="E32" s="2"/>
      <c r="F32" s="22"/>
      <c r="G32" s="22"/>
      <c r="H32" s="22"/>
      <c r="I32" s="22"/>
      <c r="J32" s="22"/>
      <c r="K32" s="22"/>
      <c r="L32" s="22"/>
      <c r="M32" s="22"/>
      <c r="N32" s="22"/>
    </row>
    <row r="33" spans="2:14" ht="15.75" thickBot="1" x14ac:dyDescent="0.3">
      <c r="B33" s="47"/>
      <c r="C33" s="1"/>
      <c r="D33" s="47"/>
      <c r="E33" s="2"/>
      <c r="F33" s="22"/>
      <c r="G33" s="22"/>
      <c r="H33" s="22"/>
      <c r="I33" s="22"/>
      <c r="J33" s="22"/>
      <c r="K33" s="22"/>
      <c r="L33" s="22"/>
      <c r="M33" s="22"/>
      <c r="N33" s="22"/>
    </row>
    <row r="34" spans="2:14" ht="15.75" thickTop="1" x14ac:dyDescent="0.25">
      <c r="B34" s="43" t="s">
        <v>38</v>
      </c>
      <c r="C34" s="15" t="s">
        <v>39</v>
      </c>
      <c r="D34" s="49" t="s">
        <v>40</v>
      </c>
      <c r="E34" s="49" t="s">
        <v>41</v>
      </c>
      <c r="F34" s="22"/>
      <c r="G34" s="22"/>
      <c r="H34" s="22"/>
      <c r="I34" s="22"/>
      <c r="J34" s="22"/>
      <c r="K34" s="22"/>
      <c r="L34" s="22"/>
      <c r="M34" s="22"/>
    </row>
    <row r="35" spans="2:14" x14ac:dyDescent="0.25">
      <c r="B35" s="45" t="s">
        <v>42</v>
      </c>
      <c r="C35" s="50">
        <v>30</v>
      </c>
      <c r="D35" s="81">
        <f>(C35/60)*$C$36</f>
        <v>5.25</v>
      </c>
      <c r="E35" s="81">
        <f>D35*$C$15</f>
        <v>115.5</v>
      </c>
      <c r="F35" s="22"/>
      <c r="G35" s="3"/>
      <c r="H35" s="24"/>
      <c r="I35" s="3"/>
      <c r="J35" s="3"/>
      <c r="K35" s="3"/>
    </row>
    <row r="36" spans="2:14" x14ac:dyDescent="0.25">
      <c r="B36" s="45" t="s">
        <v>43</v>
      </c>
      <c r="C36" s="50">
        <v>10.5</v>
      </c>
      <c r="D36" s="81"/>
      <c r="E36" s="82"/>
      <c r="F36" s="51"/>
      <c r="G36"/>
      <c r="H36"/>
      <c r="I36"/>
    </row>
    <row r="37" spans="2:14" ht="15.75" customHeight="1" x14ac:dyDescent="0.25">
      <c r="B37"/>
      <c r="C37" s="52"/>
      <c r="D37" s="53"/>
      <c r="E37" s="54"/>
      <c r="F37" s="22"/>
      <c r="G37" s="3"/>
      <c r="H37"/>
      <c r="I37"/>
    </row>
    <row r="38" spans="2:14" ht="60.75" customHeight="1" x14ac:dyDescent="0.25">
      <c r="B38" s="68" t="s">
        <v>44</v>
      </c>
      <c r="C38" s="69"/>
      <c r="D38" s="69"/>
      <c r="E38" s="70"/>
      <c r="F38" s="22"/>
      <c r="G38" s="3"/>
      <c r="H38"/>
      <c r="I38"/>
    </row>
    <row r="39" spans="2:14" ht="15.75" customHeight="1" x14ac:dyDescent="0.25">
      <c r="B39" s="55"/>
      <c r="C39" s="56"/>
      <c r="D39" s="55"/>
      <c r="E39" s="2"/>
      <c r="F39" s="22"/>
      <c r="G39" s="3"/>
      <c r="H39" s="51"/>
      <c r="I39" s="2"/>
      <c r="J39" s="3"/>
    </row>
    <row r="40" spans="2:14" x14ac:dyDescent="0.25">
      <c r="F40" s="51"/>
      <c r="G40"/>
    </row>
    <row r="41" spans="2:14" x14ac:dyDescent="0.25">
      <c r="F41" s="22"/>
      <c r="G41" s="3"/>
    </row>
    <row r="42" spans="2:14" x14ac:dyDescent="0.25">
      <c r="F42" s="51"/>
      <c r="G42"/>
    </row>
  </sheetData>
  <sheetProtection sheet="1" objects="1" scenarios="1"/>
  <mergeCells count="14">
    <mergeCell ref="B38:E38"/>
    <mergeCell ref="E19:F20"/>
    <mergeCell ref="E21:F21"/>
    <mergeCell ref="D25:D26"/>
    <mergeCell ref="D29:D30"/>
    <mergeCell ref="B32:C32"/>
    <mergeCell ref="D35:D36"/>
    <mergeCell ref="E35:E36"/>
    <mergeCell ref="E17:F17"/>
    <mergeCell ref="B2:E2"/>
    <mergeCell ref="E4:E9"/>
    <mergeCell ref="D12:D15"/>
    <mergeCell ref="E12:E15"/>
    <mergeCell ref="B14:C14"/>
  </mergeCells>
  <hyperlinks>
    <hyperlink ref="B1" r:id="rId1"/>
  </hyperlinks>
  <pageMargins left="0.31496062992125984" right="0.11811023622047245" top="0.74803149606299213" bottom="0.74803149606299213" header="0.31496062992125984" footer="0.31496062992125984"/>
  <pageSetup paperSize="9" scale="84"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vt:lpstr>
      <vt:lpstr>Plantilla!Área_de_impresión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alquilar o comprar</dc:title>
  <dc:subject>Hoja de Excel ayuda</dc:subject>
  <dc:creator>Excel gratis</dc:creator>
  <cp:keywords>comprar o alquilar</cp:keywords>
  <cp:lastModifiedBy>Andrés</cp:lastModifiedBy>
  <cp:lastPrinted>2017-10-28T21:05:52Z</cp:lastPrinted>
  <dcterms:created xsi:type="dcterms:W3CDTF">2017-10-28T18:29:06Z</dcterms:created>
  <dcterms:modified xsi:type="dcterms:W3CDTF">2017-10-28T21:07:45Z</dcterms:modified>
  <cp:category>Plantilla</cp:category>
</cp:coreProperties>
</file>