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540" windowHeight="11955" activeTab="0"/>
  </bookViews>
  <sheets>
    <sheet name="Varios tipos de IVA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<sst xmlns="http://schemas.openxmlformats.org/spreadsheetml/2006/main" count="51" uniqueCount="46">
  <si>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Nombre o referencia </t>
  </si>
  <si>
    <t>Referencia-2</t>
  </si>
  <si>
    <t>Referencia-3</t>
  </si>
  <si>
    <t>Referencia-4</t>
  </si>
  <si>
    <t>Referencia-5</t>
  </si>
  <si>
    <t>Referencia-6</t>
  </si>
  <si>
    <t>Referencia-7</t>
  </si>
  <si>
    <t>Referencia-8</t>
  </si>
  <si>
    <t>Referencia-9</t>
  </si>
  <si>
    <t>Referencia-10</t>
  </si>
  <si>
    <t>Referencia-11</t>
  </si>
  <si>
    <t>Referencia-12</t>
  </si>
  <si>
    <t>Referencia-13</t>
  </si>
  <si>
    <t>Referencia-14</t>
  </si>
  <si>
    <t>Referencia-15</t>
  </si>
  <si>
    <t>Referencia-16</t>
  </si>
  <si>
    <t>Referencia-17</t>
  </si>
  <si>
    <t>Referencia-18</t>
  </si>
  <si>
    <t>Referencia-19</t>
  </si>
  <si>
    <t>Referencia-20</t>
  </si>
  <si>
    <t>Referencia-21</t>
  </si>
  <si>
    <t>Referencia-22</t>
  </si>
  <si>
    <t>Referencia-23</t>
  </si>
  <si>
    <t>Referencia-24</t>
  </si>
  <si>
    <t>Código</t>
  </si>
  <si>
    <t>Referencia/Artículo</t>
  </si>
  <si>
    <t>Precio Unitario</t>
  </si>
  <si>
    <t>Nombre o razón Social</t>
  </si>
  <si>
    <t>Excel gratis</t>
  </si>
  <si>
    <t xml:space="preserve">Dirección </t>
  </si>
  <si>
    <t>CIF/NIF</t>
  </si>
  <si>
    <t xml:space="preserve">Teléfono/correo electrónico </t>
  </si>
  <si>
    <t>Nombre del Cliente</t>
  </si>
  <si>
    <t>N.I.F</t>
  </si>
  <si>
    <t xml:space="preserve">Fecha </t>
  </si>
  <si>
    <t>Introduzca los tipos de IVA que desea</t>
  </si>
  <si>
    <t>Importe IVA</t>
  </si>
  <si>
    <t>nº artículos</t>
  </si>
  <si>
    <t>Importe total sin IVA</t>
  </si>
  <si>
    <t>Importe total con IVA</t>
  </si>
  <si>
    <t>I.V.A.  sobre………</t>
  </si>
  <si>
    <t xml:space="preserve"> % I.V.A.</t>
  </si>
  <si>
    <t>Factura nº</t>
  </si>
  <si>
    <t>Total Factura con I.V.A …………</t>
  </si>
  <si>
    <t>Total factura sin I.V.A …………</t>
  </si>
  <si>
    <t>Total  I.V.A. pagado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</si>
</sst>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\ "/>
    <numFmt numFmtId="165" formatCode="0.00%\ \ \ \ \ \ \ \ \ \ &quot;IVA&quot;"/>
    <numFmt numFmtId="166" formatCode="#,##0.00\ &quot;€&quot;"/>
    <numFmt numFmtId="167" formatCode="&quot;Promedio I.V.A.:&quot;\ \ \ ##.##%;&quot;Promedio IVA&quot;"/>
    <numFmt numFmtId="168" formatCode="#,##0\ &quot;€&quot;"/>
    <numFmt numFmtId="169" formatCode="\I\Vyy\ \-"/>
    <numFmt numFmtId="170" formatCode="\I\Vyy;0"/>
    <numFmt numFmtId="171" formatCode="\ &quot;IVA&quot;"/>
    <numFmt numFmtId="172" formatCode="\ &quot;IVA &quot;.\ 0%"/>
    <numFmt numFmtId="173" formatCode="\ &quot;IVA: &quot;\ 0%"/>
    <numFmt numFmtId="174" formatCode="\ &quot;IVA&quot;\ \(0%\)"/>
    <numFmt numFmtId="175" formatCode="&quot;IVA &quot;\(0.%\)"/>
    <numFmt numFmtId="176" formatCode="&quot;IVA &quot;\(.0%\)"/>
    <numFmt numFmtId="177" formatCode="&quot;IVA &quot;\(.00%\)"/>
    <numFmt numFmtId="178" formatCode="&quot;IVA&quot;\(.00%\)"/>
    <numFmt numFmtId="179" formatCode="&quot;IVA&quot;\ \(.00%\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Toal IVA&quot;\ \(.00%\)"/>
    <numFmt numFmtId="185" formatCode="&quot;al&quot;\ 0.00%"/>
    <numFmt numFmtId="186" formatCode="&quot;Al&quot;\ 0.00%"/>
    <numFmt numFmtId="187" formatCode="dd\-mm\-yy;@"/>
    <numFmt numFmtId="188" formatCode="#,##0.00\ [$€-1];\-#,##0.00\ [$€-1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Bell Gothic Std Light"/>
      <family val="2"/>
    </font>
    <font>
      <sz val="10"/>
      <name val="Bell Gothic Std Light"/>
      <family val="2"/>
    </font>
    <font>
      <b/>
      <sz val="10"/>
      <name val="Adobe Myungjo Std M"/>
      <family val="1"/>
    </font>
    <font>
      <b/>
      <sz val="11"/>
      <name val="Adobe Myungjo Std M"/>
      <family val="1"/>
    </font>
    <font>
      <b/>
      <i/>
      <sz val="10"/>
      <name val="Bell Gothic Std Light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10" fontId="2" fillId="33" borderId="11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/>
    </xf>
    <xf numFmtId="166" fontId="4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166" fontId="5" fillId="0" borderId="11" xfId="0" applyNumberFormat="1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10" fontId="2" fillId="33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 applyProtection="1">
      <alignment horizontal="center"/>
      <protection/>
    </xf>
    <xf numFmtId="166" fontId="6" fillId="28" borderId="13" xfId="0" applyNumberFormat="1" applyFont="1" applyFill="1" applyBorder="1" applyAlignment="1">
      <alignment horizontal="center"/>
    </xf>
    <xf numFmtId="0" fontId="6" fillId="28" borderId="11" xfId="0" applyNumberFormat="1" applyFont="1" applyFill="1" applyBorder="1" applyAlignment="1">
      <alignment horizontal="center"/>
    </xf>
    <xf numFmtId="166" fontId="6" fillId="28" borderId="11" xfId="0" applyNumberFormat="1" applyFont="1" applyFill="1" applyBorder="1" applyAlignment="1">
      <alignment horizontal="center"/>
    </xf>
    <xf numFmtId="166" fontId="6" fillId="28" borderId="14" xfId="0" applyNumberFormat="1" applyFont="1" applyFill="1" applyBorder="1" applyAlignment="1">
      <alignment horizontal="center"/>
    </xf>
    <xf numFmtId="166" fontId="2" fillId="28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1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>
      <alignment textRotation="135" wrapText="1"/>
    </xf>
    <xf numFmtId="0" fontId="52" fillId="33" borderId="0" xfId="0" applyFont="1" applyFill="1" applyBorder="1" applyAlignment="1">
      <alignment/>
    </xf>
    <xf numFmtId="0" fontId="52" fillId="0" borderId="0" xfId="0" applyFont="1" applyAlignment="1">
      <alignment/>
    </xf>
    <xf numFmtId="166" fontId="52" fillId="0" borderId="0" xfId="0" applyNumberFormat="1" applyFont="1" applyAlignment="1">
      <alignment/>
    </xf>
    <xf numFmtId="166" fontId="5" fillId="33" borderId="15" xfId="0" applyNumberFormat="1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66" fontId="52" fillId="6" borderId="15" xfId="0" applyNumberFormat="1" applyFont="1" applyFill="1" applyBorder="1" applyAlignment="1">
      <alignment horizontal="center"/>
    </xf>
    <xf numFmtId="166" fontId="52" fillId="6" borderId="16" xfId="0" applyNumberFormat="1" applyFont="1" applyFill="1" applyBorder="1" applyAlignment="1">
      <alignment horizontal="center"/>
    </xf>
    <xf numFmtId="164" fontId="53" fillId="0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6" fontId="0" fillId="0" borderId="11" xfId="0" applyNumberForma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1" fillId="33" borderId="20" xfId="46" applyFill="1" applyBorder="1" applyAlignment="1" applyProtection="1">
      <alignment wrapText="1"/>
      <protection/>
    </xf>
    <xf numFmtId="0" fontId="41" fillId="33" borderId="17" xfId="46" applyFill="1" applyBorder="1" applyAlignment="1" applyProtection="1">
      <alignment wrapText="1"/>
      <protection/>
    </xf>
    <xf numFmtId="0" fontId="41" fillId="33" borderId="21" xfId="46" applyFill="1" applyBorder="1" applyAlignment="1" applyProtection="1">
      <alignment wrapText="1"/>
      <protection/>
    </xf>
    <xf numFmtId="0" fontId="2" fillId="2" borderId="2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33" borderId="23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4" fillId="2" borderId="2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4" fillId="35" borderId="26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4" fillId="35" borderId="29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center" vertical="top" wrapText="1"/>
    </xf>
    <xf numFmtId="0" fontId="37" fillId="36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33" borderId="32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5" fillId="33" borderId="33" xfId="0" applyFont="1" applyFill="1" applyBorder="1" applyAlignment="1">
      <alignment/>
    </xf>
    <xf numFmtId="0" fontId="55" fillId="33" borderId="34" xfId="0" applyFont="1" applyFill="1" applyBorder="1" applyAlignment="1">
      <alignment/>
    </xf>
    <xf numFmtId="0" fontId="55" fillId="33" borderId="35" xfId="0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7" fontId="9" fillId="0" borderId="0" xfId="0" applyNumberFormat="1" applyFont="1" applyFill="1" applyBorder="1" applyAlignment="1" applyProtection="1">
      <alignment horizontal="right"/>
      <protection/>
    </xf>
    <xf numFmtId="0" fontId="56" fillId="0" borderId="0" xfId="0" applyFont="1" applyAlignment="1">
      <alignment horizontal="right"/>
    </xf>
    <xf numFmtId="0" fontId="56" fillId="0" borderId="10" xfId="0" applyFont="1" applyBorder="1" applyAlignment="1">
      <alignment horizontal="right"/>
    </xf>
    <xf numFmtId="0" fontId="54" fillId="35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2" xfId="0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color theme="0"/>
      </font>
      <fill>
        <patternFill>
          <bgColor rgb="FF00B0F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factura-en-excel-con-varios-tipos-de-iv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PageLayoutView="0" workbookViewId="0" topLeftCell="A4">
      <selection activeCell="L23" sqref="L23"/>
    </sheetView>
  </sheetViews>
  <sheetFormatPr defaultColWidth="11.421875" defaultRowHeight="15"/>
  <cols>
    <col min="1" max="1" width="6.7109375" style="0" customWidth="1"/>
    <col min="2" max="2" width="14.57421875" style="0" customWidth="1"/>
    <col min="3" max="3" width="20.140625" style="0" customWidth="1"/>
    <col min="4" max="4" width="11.28125" style="0" customWidth="1"/>
    <col min="5" max="5" width="11.140625" style="0" customWidth="1"/>
    <col min="6" max="6" width="13.28125" style="0" customWidth="1"/>
    <col min="7" max="7" width="16.8515625" style="0" bestFit="1" customWidth="1"/>
    <col min="8" max="8" width="16.28125" style="0" customWidth="1"/>
    <col min="9" max="9" width="14.57421875" style="0" customWidth="1"/>
    <col min="10" max="11" width="12.140625" style="0" bestFit="1" customWidth="1"/>
    <col min="12" max="12" width="12.28125" style="0" bestFit="1" customWidth="1"/>
    <col min="13" max="13" width="12.421875" style="0" customWidth="1"/>
    <col min="14" max="14" width="13.57421875" style="0" customWidth="1"/>
    <col min="15" max="15" width="15.00390625" style="0" customWidth="1"/>
    <col min="16" max="16" width="12.8515625" style="0" customWidth="1"/>
    <col min="17" max="17" width="15.57421875" style="0" customWidth="1"/>
    <col min="18" max="18" width="12.140625" style="0" customWidth="1"/>
    <col min="19" max="19" width="11.8515625" style="0" bestFit="1" customWidth="1"/>
  </cols>
  <sheetData>
    <row r="1" s="7" customFormat="1" ht="15.75" thickBot="1"/>
    <row r="2" spans="1:9" s="5" customFormat="1" ht="15.75" thickTop="1">
      <c r="A2" s="7"/>
      <c r="B2" s="43" t="s">
        <v>27</v>
      </c>
      <c r="C2" s="44"/>
      <c r="D2" s="45" t="s">
        <v>28</v>
      </c>
      <c r="E2" s="46"/>
      <c r="F2" s="46"/>
      <c r="G2" s="46"/>
      <c r="H2" s="46"/>
      <c r="I2" s="47"/>
    </row>
    <row r="3" spans="1:9" s="5" customFormat="1" ht="15">
      <c r="A3" s="7"/>
      <c r="B3" s="48" t="s">
        <v>29</v>
      </c>
      <c r="C3" s="49"/>
      <c r="D3" s="50"/>
      <c r="E3" s="51"/>
      <c r="F3" s="51"/>
      <c r="G3" s="51"/>
      <c r="H3" s="51"/>
      <c r="I3" s="52"/>
    </row>
    <row r="4" spans="1:9" s="5" customFormat="1" ht="15">
      <c r="A4" s="7"/>
      <c r="B4" s="53" t="s">
        <v>30</v>
      </c>
      <c r="C4" s="49"/>
      <c r="D4" s="64"/>
      <c r="E4" s="65"/>
      <c r="F4" s="65"/>
      <c r="G4" s="65"/>
      <c r="H4" s="65"/>
      <c r="I4" s="66"/>
    </row>
    <row r="5" spans="1:9" s="5" customFormat="1" ht="15">
      <c r="A5" s="7"/>
      <c r="B5" s="53" t="s">
        <v>31</v>
      </c>
      <c r="C5" s="49"/>
      <c r="D5" s="67"/>
      <c r="E5" s="68"/>
      <c r="F5" s="68"/>
      <c r="G5" s="68"/>
      <c r="H5" s="68"/>
      <c r="I5" s="69"/>
    </row>
    <row r="6" spans="1:9" s="5" customFormat="1" ht="15.75" thickBot="1">
      <c r="A6" s="7"/>
      <c r="B6" s="70"/>
      <c r="C6" s="71"/>
      <c r="D6" s="71"/>
      <c r="E6" s="71"/>
      <c r="F6" s="71"/>
      <c r="G6" s="71"/>
      <c r="H6" s="71"/>
      <c r="I6" s="72"/>
    </row>
    <row r="7" spans="1:9" s="5" customFormat="1" ht="15.75" thickTop="1">
      <c r="A7" s="7"/>
      <c r="B7" s="43" t="s">
        <v>32</v>
      </c>
      <c r="C7" s="44"/>
      <c r="D7" s="73"/>
      <c r="E7" s="74"/>
      <c r="F7" s="74"/>
      <c r="G7" s="74"/>
      <c r="H7" s="74"/>
      <c r="I7" s="75"/>
    </row>
    <row r="8" spans="1:9" s="5" customFormat="1" ht="15">
      <c r="A8" s="7"/>
      <c r="B8" s="48" t="s">
        <v>29</v>
      </c>
      <c r="C8" s="49"/>
      <c r="D8" s="76"/>
      <c r="E8" s="68"/>
      <c r="F8" s="68"/>
      <c r="G8" s="68"/>
      <c r="H8" s="68"/>
      <c r="I8" s="69"/>
    </row>
    <row r="9" spans="1:9" s="5" customFormat="1" ht="15">
      <c r="A9" s="7"/>
      <c r="B9" s="48" t="s">
        <v>33</v>
      </c>
      <c r="C9" s="49"/>
      <c r="D9" s="68"/>
      <c r="E9" s="68"/>
      <c r="F9" s="33" t="s">
        <v>34</v>
      </c>
      <c r="G9" s="34">
        <f ca="1">TODAY()</f>
        <v>42282</v>
      </c>
      <c r="H9" s="36" t="s">
        <v>42</v>
      </c>
      <c r="I9" s="35">
        <v>5</v>
      </c>
    </row>
    <row r="10" spans="1:9" s="7" customFormat="1" ht="15.75" thickBot="1">
      <c r="A10" s="54"/>
      <c r="B10" s="54"/>
      <c r="C10" s="54"/>
      <c r="D10" s="54"/>
      <c r="E10" s="54"/>
      <c r="F10" s="54"/>
      <c r="G10" s="54"/>
      <c r="H10" s="54"/>
      <c r="I10" s="55"/>
    </row>
    <row r="11" spans="1:10" ht="15" customHeight="1" thickTop="1">
      <c r="A11" s="5"/>
      <c r="B11" s="62" t="s">
        <v>35</v>
      </c>
      <c r="C11" s="63"/>
      <c r="D11" s="63"/>
      <c r="E11" s="39">
        <v>0.04</v>
      </c>
      <c r="F11" s="39">
        <v>0.125</v>
      </c>
      <c r="G11" s="39">
        <v>0.18</v>
      </c>
      <c r="H11" s="39">
        <v>0.21</v>
      </c>
      <c r="I11" s="40">
        <v>0</v>
      </c>
      <c r="J11" s="5"/>
    </row>
    <row r="12" spans="1:12" ht="15">
      <c r="A12" s="5"/>
      <c r="B12" s="84" t="s">
        <v>45</v>
      </c>
      <c r="C12" s="85"/>
      <c r="D12" s="86"/>
      <c r="E12" s="42">
        <f>SUMIF($G$16:$G$39,E11,$F$16:$F$39)*E11</f>
        <v>10.8</v>
      </c>
      <c r="F12" s="42">
        <f>SUMIF($G$16:$G$39,F11,$F$16:$F$39)*F11</f>
        <v>22.5</v>
      </c>
      <c r="G12" s="42">
        <f>SUMIF($G$16:$G$39,G11,$F$16:$F$39)*G11</f>
        <v>32.4</v>
      </c>
      <c r="H12" s="11">
        <f>SUMIF(G16:G39,H11,F16:F39)*H11</f>
        <v>18.9</v>
      </c>
      <c r="I12" s="32">
        <f>SUMIF(G16:G39,I11,F16:F39)*I11</f>
        <v>0</v>
      </c>
      <c r="J12" s="41"/>
      <c r="K12" s="5"/>
      <c r="L12" s="5"/>
    </row>
    <row r="13" spans="2:9" s="7" customFormat="1" ht="15.75" thickBot="1">
      <c r="B13" s="77"/>
      <c r="C13" s="77"/>
      <c r="D13" s="77"/>
      <c r="E13" s="77"/>
      <c r="F13" s="77"/>
      <c r="G13" s="77"/>
      <c r="H13" s="77"/>
      <c r="I13" s="78"/>
    </row>
    <row r="14" spans="1:9" ht="15">
      <c r="A14" s="5"/>
      <c r="B14" s="56" t="s">
        <v>24</v>
      </c>
      <c r="C14" s="58" t="s">
        <v>25</v>
      </c>
      <c r="D14" s="58" t="s">
        <v>26</v>
      </c>
      <c r="E14" s="60" t="s">
        <v>37</v>
      </c>
      <c r="F14" s="58" t="s">
        <v>38</v>
      </c>
      <c r="G14" s="58" t="s">
        <v>41</v>
      </c>
      <c r="H14" s="60" t="s">
        <v>36</v>
      </c>
      <c r="I14" s="58" t="s">
        <v>39</v>
      </c>
    </row>
    <row r="15" spans="1:9" ht="15">
      <c r="A15" s="5"/>
      <c r="B15" s="57"/>
      <c r="C15" s="59"/>
      <c r="D15" s="59"/>
      <c r="E15" s="61"/>
      <c r="F15" s="59"/>
      <c r="G15" s="83"/>
      <c r="H15" s="61"/>
      <c r="I15" s="82"/>
    </row>
    <row r="16" spans="1:9" ht="15">
      <c r="A16" s="5"/>
      <c r="B16" s="10">
        <v>1</v>
      </c>
      <c r="C16" s="9" t="s">
        <v>0</v>
      </c>
      <c r="D16" s="22">
        <v>45</v>
      </c>
      <c r="E16" s="22">
        <v>2</v>
      </c>
      <c r="F16" s="22">
        <f aca="true" t="shared" si="0" ref="F16:F39">E16*D16</f>
        <v>90</v>
      </c>
      <c r="G16" s="3">
        <v>0.125</v>
      </c>
      <c r="H16" s="6">
        <f>G16*F16</f>
        <v>11.25</v>
      </c>
      <c r="I16" s="37">
        <f aca="true" t="shared" si="1" ref="I16:I39">(D16*E16)+H16</f>
        <v>101.25</v>
      </c>
    </row>
    <row r="17" spans="1:9" ht="15">
      <c r="A17" s="5"/>
      <c r="B17" s="10">
        <v>2</v>
      </c>
      <c r="C17" s="9" t="s">
        <v>1</v>
      </c>
      <c r="D17" s="22">
        <v>45</v>
      </c>
      <c r="E17" s="22">
        <v>2</v>
      </c>
      <c r="F17" s="22">
        <f t="shared" si="0"/>
        <v>90</v>
      </c>
      <c r="G17" s="3">
        <v>0.125</v>
      </c>
      <c r="H17" s="6">
        <f aca="true" t="shared" si="2" ref="H17:H39">G17*F17</f>
        <v>11.25</v>
      </c>
      <c r="I17" s="37">
        <f t="shared" si="1"/>
        <v>101.25</v>
      </c>
    </row>
    <row r="18" spans="1:9" ht="15">
      <c r="A18" s="5"/>
      <c r="B18" s="10">
        <v>3</v>
      </c>
      <c r="C18" s="9" t="s">
        <v>2</v>
      </c>
      <c r="D18" s="22">
        <v>45</v>
      </c>
      <c r="E18" s="22">
        <v>1</v>
      </c>
      <c r="F18" s="22">
        <f t="shared" si="0"/>
        <v>45</v>
      </c>
      <c r="G18" s="3">
        <v>0.18</v>
      </c>
      <c r="H18" s="6">
        <f t="shared" si="2"/>
        <v>8.1</v>
      </c>
      <c r="I18" s="37">
        <f t="shared" si="1"/>
        <v>53.1</v>
      </c>
    </row>
    <row r="19" spans="2:9" ht="15">
      <c r="B19" s="10">
        <v>4</v>
      </c>
      <c r="C19" s="9" t="s">
        <v>3</v>
      </c>
      <c r="D19" s="22">
        <v>45</v>
      </c>
      <c r="E19" s="22">
        <v>1</v>
      </c>
      <c r="F19" s="22">
        <f t="shared" si="0"/>
        <v>45</v>
      </c>
      <c r="G19" s="3">
        <v>0.04</v>
      </c>
      <c r="H19" s="6">
        <f t="shared" si="2"/>
        <v>1.8</v>
      </c>
      <c r="I19" s="37">
        <f t="shared" si="1"/>
        <v>46.8</v>
      </c>
    </row>
    <row r="20" spans="2:9" ht="15">
      <c r="B20" s="10">
        <v>5</v>
      </c>
      <c r="C20" s="9" t="s">
        <v>4</v>
      </c>
      <c r="D20" s="22">
        <v>45</v>
      </c>
      <c r="E20" s="22">
        <v>1</v>
      </c>
      <c r="F20" s="22">
        <f t="shared" si="0"/>
        <v>45</v>
      </c>
      <c r="G20" s="3">
        <v>0.18</v>
      </c>
      <c r="H20" s="6">
        <f t="shared" si="2"/>
        <v>8.1</v>
      </c>
      <c r="I20" s="37">
        <f t="shared" si="1"/>
        <v>53.1</v>
      </c>
    </row>
    <row r="21" spans="2:9" ht="15">
      <c r="B21" s="10">
        <v>6</v>
      </c>
      <c r="C21" s="9" t="s">
        <v>5</v>
      </c>
      <c r="D21" s="22">
        <v>45</v>
      </c>
      <c r="E21" s="22">
        <v>2</v>
      </c>
      <c r="F21" s="22">
        <f t="shared" si="0"/>
        <v>90</v>
      </c>
      <c r="G21" s="3">
        <v>0.18</v>
      </c>
      <c r="H21" s="6">
        <f t="shared" si="2"/>
        <v>16.2</v>
      </c>
      <c r="I21" s="37">
        <f t="shared" si="1"/>
        <v>106.2</v>
      </c>
    </row>
    <row r="22" spans="2:9" ht="15">
      <c r="B22" s="10">
        <v>7</v>
      </c>
      <c r="C22" s="9" t="s">
        <v>6</v>
      </c>
      <c r="D22" s="22">
        <v>45</v>
      </c>
      <c r="E22" s="22">
        <v>2</v>
      </c>
      <c r="F22" s="22">
        <f t="shared" si="0"/>
        <v>90</v>
      </c>
      <c r="G22" s="3">
        <v>0.21</v>
      </c>
      <c r="H22" s="6">
        <f t="shared" si="2"/>
        <v>18.9</v>
      </c>
      <c r="I22" s="37">
        <f t="shared" si="1"/>
        <v>108.9</v>
      </c>
    </row>
    <row r="23" spans="2:9" ht="15">
      <c r="B23" s="10">
        <v>8</v>
      </c>
      <c r="C23" s="9" t="s">
        <v>7</v>
      </c>
      <c r="D23" s="22">
        <v>45</v>
      </c>
      <c r="E23" s="22"/>
      <c r="F23" s="22">
        <f t="shared" si="0"/>
        <v>0</v>
      </c>
      <c r="G23" s="3">
        <v>0.04</v>
      </c>
      <c r="H23" s="6">
        <f t="shared" si="2"/>
        <v>0</v>
      </c>
      <c r="I23" s="37">
        <f t="shared" si="1"/>
        <v>0</v>
      </c>
    </row>
    <row r="24" spans="2:9" ht="15">
      <c r="B24" s="10">
        <v>9</v>
      </c>
      <c r="C24" s="9" t="s">
        <v>8</v>
      </c>
      <c r="D24" s="22">
        <v>45</v>
      </c>
      <c r="E24" s="22"/>
      <c r="F24" s="22">
        <f t="shared" si="0"/>
        <v>0</v>
      </c>
      <c r="G24" s="3">
        <v>0.21</v>
      </c>
      <c r="H24" s="6">
        <f t="shared" si="2"/>
        <v>0</v>
      </c>
      <c r="I24" s="37">
        <f t="shared" si="1"/>
        <v>0</v>
      </c>
    </row>
    <row r="25" spans="2:9" ht="15">
      <c r="B25" s="10">
        <v>10</v>
      </c>
      <c r="C25" s="9" t="s">
        <v>9</v>
      </c>
      <c r="D25" s="22">
        <v>45</v>
      </c>
      <c r="E25" s="22"/>
      <c r="F25" s="22">
        <f t="shared" si="0"/>
        <v>0</v>
      </c>
      <c r="G25" s="3">
        <v>0</v>
      </c>
      <c r="H25" s="6">
        <f t="shared" si="2"/>
        <v>0</v>
      </c>
      <c r="I25" s="37">
        <f t="shared" si="1"/>
        <v>0</v>
      </c>
    </row>
    <row r="26" spans="2:9" ht="15">
      <c r="B26" s="10">
        <v>11</v>
      </c>
      <c r="C26" s="9" t="s">
        <v>10</v>
      </c>
      <c r="D26" s="22">
        <v>45</v>
      </c>
      <c r="E26" s="22"/>
      <c r="F26" s="22">
        <f t="shared" si="0"/>
        <v>0</v>
      </c>
      <c r="G26" s="3">
        <v>0.21</v>
      </c>
      <c r="H26" s="6">
        <f t="shared" si="2"/>
        <v>0</v>
      </c>
      <c r="I26" s="37">
        <f t="shared" si="1"/>
        <v>0</v>
      </c>
    </row>
    <row r="27" spans="2:9" ht="15">
      <c r="B27" s="10">
        <v>12</v>
      </c>
      <c r="C27" s="9" t="s">
        <v>11</v>
      </c>
      <c r="D27" s="22">
        <v>45</v>
      </c>
      <c r="E27" s="22"/>
      <c r="F27" s="22">
        <f t="shared" si="0"/>
        <v>0</v>
      </c>
      <c r="G27" s="3">
        <v>0.18</v>
      </c>
      <c r="H27" s="6">
        <f t="shared" si="2"/>
        <v>0</v>
      </c>
      <c r="I27" s="37">
        <f t="shared" si="1"/>
        <v>0</v>
      </c>
    </row>
    <row r="28" spans="2:9" ht="15">
      <c r="B28" s="10">
        <v>13</v>
      </c>
      <c r="C28" s="9" t="s">
        <v>12</v>
      </c>
      <c r="D28" s="22">
        <v>45</v>
      </c>
      <c r="E28" s="22"/>
      <c r="F28" s="22">
        <f t="shared" si="0"/>
        <v>0</v>
      </c>
      <c r="G28" s="3">
        <v>0.21</v>
      </c>
      <c r="H28" s="6">
        <f t="shared" si="2"/>
        <v>0</v>
      </c>
      <c r="I28" s="37">
        <f t="shared" si="1"/>
        <v>0</v>
      </c>
    </row>
    <row r="29" spans="2:9" ht="15">
      <c r="B29" s="10">
        <v>14</v>
      </c>
      <c r="C29" s="9" t="s">
        <v>13</v>
      </c>
      <c r="D29" s="22">
        <v>45</v>
      </c>
      <c r="E29" s="22">
        <v>1</v>
      </c>
      <c r="F29" s="22">
        <f t="shared" si="0"/>
        <v>45</v>
      </c>
      <c r="G29" s="3">
        <v>0</v>
      </c>
      <c r="H29" s="6">
        <f t="shared" si="2"/>
        <v>0</v>
      </c>
      <c r="I29" s="37">
        <f t="shared" si="1"/>
        <v>45</v>
      </c>
    </row>
    <row r="30" spans="2:9" ht="15">
      <c r="B30" s="10">
        <v>15</v>
      </c>
      <c r="C30" s="9" t="s">
        <v>14</v>
      </c>
      <c r="D30" s="22">
        <v>45</v>
      </c>
      <c r="E30" s="22">
        <v>5</v>
      </c>
      <c r="F30" s="22">
        <f t="shared" si="0"/>
        <v>225</v>
      </c>
      <c r="G30" s="3">
        <v>0.04</v>
      </c>
      <c r="H30" s="6">
        <f t="shared" si="2"/>
        <v>9</v>
      </c>
      <c r="I30" s="37">
        <f t="shared" si="1"/>
        <v>234</v>
      </c>
    </row>
    <row r="31" spans="2:9" ht="15">
      <c r="B31" s="10">
        <v>16</v>
      </c>
      <c r="C31" s="9" t="s">
        <v>15</v>
      </c>
      <c r="D31" s="22">
        <v>45</v>
      </c>
      <c r="E31" s="22"/>
      <c r="F31" s="22">
        <f t="shared" si="0"/>
        <v>0</v>
      </c>
      <c r="G31" s="3">
        <v>0.21</v>
      </c>
      <c r="H31" s="6">
        <f t="shared" si="2"/>
        <v>0</v>
      </c>
      <c r="I31" s="37">
        <f t="shared" si="1"/>
        <v>0</v>
      </c>
    </row>
    <row r="32" spans="2:9" ht="15">
      <c r="B32" s="10">
        <v>17</v>
      </c>
      <c r="C32" s="9" t="s">
        <v>16</v>
      </c>
      <c r="D32" s="22">
        <v>45</v>
      </c>
      <c r="E32" s="22"/>
      <c r="F32" s="22">
        <f t="shared" si="0"/>
        <v>0</v>
      </c>
      <c r="G32" s="3">
        <v>0.21</v>
      </c>
      <c r="H32" s="6">
        <f t="shared" si="2"/>
        <v>0</v>
      </c>
      <c r="I32" s="37">
        <f t="shared" si="1"/>
        <v>0</v>
      </c>
    </row>
    <row r="33" spans="2:9" ht="15">
      <c r="B33" s="10">
        <v>18</v>
      </c>
      <c r="C33" s="9" t="s">
        <v>17</v>
      </c>
      <c r="D33" s="22">
        <v>45</v>
      </c>
      <c r="E33" s="22"/>
      <c r="F33" s="22">
        <f t="shared" si="0"/>
        <v>0</v>
      </c>
      <c r="G33" s="3">
        <v>0.21</v>
      </c>
      <c r="H33" s="6">
        <f t="shared" si="2"/>
        <v>0</v>
      </c>
      <c r="I33" s="37">
        <f t="shared" si="1"/>
        <v>0</v>
      </c>
    </row>
    <row r="34" spans="2:9" ht="15">
      <c r="B34" s="10">
        <v>19</v>
      </c>
      <c r="C34" s="9" t="s">
        <v>18</v>
      </c>
      <c r="D34" s="22">
        <v>45</v>
      </c>
      <c r="E34" s="22"/>
      <c r="F34" s="22">
        <f t="shared" si="0"/>
        <v>0</v>
      </c>
      <c r="G34" s="3">
        <v>0.21</v>
      </c>
      <c r="H34" s="6">
        <f t="shared" si="2"/>
        <v>0</v>
      </c>
      <c r="I34" s="37">
        <f t="shared" si="1"/>
        <v>0</v>
      </c>
    </row>
    <row r="35" spans="2:9" ht="15">
      <c r="B35" s="10">
        <v>20</v>
      </c>
      <c r="C35" s="9" t="s">
        <v>19</v>
      </c>
      <c r="D35" s="22">
        <v>45</v>
      </c>
      <c r="E35" s="22"/>
      <c r="F35" s="22">
        <f t="shared" si="0"/>
        <v>0</v>
      </c>
      <c r="G35" s="3">
        <v>0.21</v>
      </c>
      <c r="H35" s="6">
        <f t="shared" si="2"/>
        <v>0</v>
      </c>
      <c r="I35" s="37">
        <f t="shared" si="1"/>
        <v>0</v>
      </c>
    </row>
    <row r="36" spans="2:9" ht="15">
      <c r="B36" s="10">
        <v>21</v>
      </c>
      <c r="C36" s="9" t="s">
        <v>20</v>
      </c>
      <c r="D36" s="22">
        <v>45</v>
      </c>
      <c r="E36" s="22"/>
      <c r="F36" s="22">
        <f t="shared" si="0"/>
        <v>0</v>
      </c>
      <c r="G36" s="3">
        <v>0.21</v>
      </c>
      <c r="H36" s="6">
        <f t="shared" si="2"/>
        <v>0</v>
      </c>
      <c r="I36" s="37">
        <f t="shared" si="1"/>
        <v>0</v>
      </c>
    </row>
    <row r="37" spans="2:11" ht="15">
      <c r="B37" s="10">
        <v>22</v>
      </c>
      <c r="C37" s="9" t="s">
        <v>21</v>
      </c>
      <c r="D37" s="22">
        <v>45</v>
      </c>
      <c r="E37" s="22"/>
      <c r="F37" s="22">
        <f t="shared" si="0"/>
        <v>0</v>
      </c>
      <c r="G37" s="3">
        <v>0.21</v>
      </c>
      <c r="H37" s="6">
        <f t="shared" si="2"/>
        <v>0</v>
      </c>
      <c r="I37" s="37">
        <f t="shared" si="1"/>
        <v>0</v>
      </c>
      <c r="J37" s="7"/>
      <c r="K37" s="7"/>
    </row>
    <row r="38" spans="2:11" ht="15">
      <c r="B38" s="10">
        <v>23</v>
      </c>
      <c r="C38" s="9" t="s">
        <v>22</v>
      </c>
      <c r="D38" s="22">
        <v>45</v>
      </c>
      <c r="E38" s="22"/>
      <c r="F38" s="22">
        <f t="shared" si="0"/>
        <v>0</v>
      </c>
      <c r="G38" s="3">
        <v>0.21</v>
      </c>
      <c r="H38" s="6">
        <f t="shared" si="2"/>
        <v>0</v>
      </c>
      <c r="I38" s="37">
        <f t="shared" si="1"/>
        <v>0</v>
      </c>
      <c r="J38" s="7"/>
      <c r="K38" s="7"/>
    </row>
    <row r="39" spans="2:11" ht="15.75" thickBot="1">
      <c r="B39" s="13">
        <v>24</v>
      </c>
      <c r="C39" s="14" t="s">
        <v>23</v>
      </c>
      <c r="D39" s="23">
        <v>45</v>
      </c>
      <c r="E39" s="23"/>
      <c r="F39" s="23">
        <f t="shared" si="0"/>
        <v>0</v>
      </c>
      <c r="G39" s="15">
        <v>0.21</v>
      </c>
      <c r="H39" s="16">
        <f t="shared" si="2"/>
        <v>0</v>
      </c>
      <c r="I39" s="38">
        <f t="shared" si="1"/>
        <v>0</v>
      </c>
      <c r="J39" s="7"/>
      <c r="K39" s="7"/>
    </row>
    <row r="40" spans="2:12" ht="15.75" thickTop="1">
      <c r="B40" s="24"/>
      <c r="C40" s="24"/>
      <c r="D40" s="25"/>
      <c r="E40" s="25"/>
      <c r="F40" s="26">
        <f>E11</f>
        <v>0.04</v>
      </c>
      <c r="G40" s="27" t="s">
        <v>40</v>
      </c>
      <c r="H40" s="12">
        <f>SUMIF($G$16:$G$39,E11,$F$16:$F$39)</f>
        <v>270</v>
      </c>
      <c r="I40" s="17">
        <f>H40*F40</f>
        <v>10.8</v>
      </c>
      <c r="J40" s="7"/>
      <c r="K40" s="7"/>
      <c r="L40" s="7"/>
    </row>
    <row r="41" spans="2:12" ht="15">
      <c r="B41" s="24"/>
      <c r="C41" s="24"/>
      <c r="D41" s="25"/>
      <c r="E41" s="28"/>
      <c r="F41" s="26">
        <f>F11</f>
        <v>0.125</v>
      </c>
      <c r="G41" s="27" t="s">
        <v>40</v>
      </c>
      <c r="H41" s="12">
        <f>SUMIF($G$16:$G$39,F11,$F$16:$F$39)</f>
        <v>180</v>
      </c>
      <c r="I41" s="18">
        <f>H41*F41</f>
        <v>22.5</v>
      </c>
      <c r="J41" s="8"/>
      <c r="K41" s="7"/>
      <c r="L41" s="7"/>
    </row>
    <row r="42" spans="2:10" s="7" customFormat="1" ht="15">
      <c r="B42" s="24"/>
      <c r="C42" s="24"/>
      <c r="D42" s="25"/>
      <c r="E42" s="28"/>
      <c r="F42" s="26">
        <f>G11</f>
        <v>0.18</v>
      </c>
      <c r="G42" s="27" t="s">
        <v>40</v>
      </c>
      <c r="H42" s="12">
        <f>SUMIF($G$16:$G$39,G11,$F$16:$F$39)</f>
        <v>180</v>
      </c>
      <c r="I42" s="19">
        <f>H42*F42</f>
        <v>32.4</v>
      </c>
      <c r="J42" s="8"/>
    </row>
    <row r="43" spans="2:12" ht="15">
      <c r="B43" s="24"/>
      <c r="C43" s="24"/>
      <c r="D43" s="25"/>
      <c r="E43" s="28"/>
      <c r="F43" s="26">
        <f>H11</f>
        <v>0.21</v>
      </c>
      <c r="G43" s="27" t="s">
        <v>40</v>
      </c>
      <c r="H43" s="12">
        <f>SUMIF($G$16:$G$39,H11,$F$16:$F$39)</f>
        <v>90</v>
      </c>
      <c r="I43" s="19">
        <f>H43*F43</f>
        <v>18.9</v>
      </c>
      <c r="J43" s="8"/>
      <c r="K43" s="8"/>
      <c r="L43" s="7"/>
    </row>
    <row r="44" spans="2:12" ht="15">
      <c r="B44" s="24"/>
      <c r="C44" s="24"/>
      <c r="D44" s="25"/>
      <c r="E44" s="29"/>
      <c r="F44" s="26">
        <f>I11</f>
        <v>0</v>
      </c>
      <c r="G44" s="27" t="s">
        <v>40</v>
      </c>
      <c r="H44" s="12">
        <f>SUMIF($G$16:$G$39,I11,$F$16:$F$39)</f>
        <v>45</v>
      </c>
      <c r="I44" s="20">
        <f>H44*F44</f>
        <v>0</v>
      </c>
      <c r="J44" s="8"/>
      <c r="K44" s="1"/>
      <c r="L44" s="7"/>
    </row>
    <row r="45" spans="2:14" ht="15">
      <c r="B45" s="30"/>
      <c r="C45" s="30"/>
      <c r="D45" s="30"/>
      <c r="E45" s="30"/>
      <c r="F45" s="79" t="s">
        <v>44</v>
      </c>
      <c r="G45" s="80"/>
      <c r="H45" s="81"/>
      <c r="I45" s="21">
        <f>SUM(F16:F39)</f>
        <v>765</v>
      </c>
      <c r="J45" s="1"/>
      <c r="K45" s="1"/>
      <c r="L45" s="1"/>
      <c r="M45" s="1"/>
      <c r="N45" s="7"/>
    </row>
    <row r="46" spans="2:14" ht="15">
      <c r="B46" s="30"/>
      <c r="C46" s="30"/>
      <c r="D46" s="30"/>
      <c r="E46" s="30"/>
      <c r="F46" s="79" t="s">
        <v>43</v>
      </c>
      <c r="G46" s="80"/>
      <c r="H46" s="81"/>
      <c r="I46" s="21">
        <f>SUM(I40:I44)+I45</f>
        <v>849.6</v>
      </c>
      <c r="J46" s="1"/>
      <c r="K46" s="1"/>
      <c r="L46" s="1"/>
      <c r="M46" s="1"/>
      <c r="N46" s="7"/>
    </row>
    <row r="47" spans="2:18" ht="15">
      <c r="B47" s="30"/>
      <c r="C47" s="30"/>
      <c r="D47" s="30"/>
      <c r="E47" s="30"/>
      <c r="F47" s="30"/>
      <c r="G47" s="30"/>
      <c r="H47" s="31"/>
      <c r="I47" s="30"/>
      <c r="J47" s="1"/>
      <c r="K47" s="7"/>
      <c r="P47" s="1"/>
      <c r="Q47" s="1"/>
      <c r="R47" s="2"/>
    </row>
    <row r="48" spans="11:15" ht="15">
      <c r="K48" s="7"/>
      <c r="O48" s="4"/>
    </row>
    <row r="49" ht="15">
      <c r="K49" s="7"/>
    </row>
    <row r="50" ht="15">
      <c r="K50" s="7"/>
    </row>
  </sheetData>
  <sheetProtection/>
  <mergeCells count="29">
    <mergeCell ref="B13:I13"/>
    <mergeCell ref="F46:H46"/>
    <mergeCell ref="B9:C9"/>
    <mergeCell ref="D9:E9"/>
    <mergeCell ref="I14:I15"/>
    <mergeCell ref="F14:F15"/>
    <mergeCell ref="F45:H45"/>
    <mergeCell ref="H14:H15"/>
    <mergeCell ref="G14:G15"/>
    <mergeCell ref="B12:D12"/>
    <mergeCell ref="B14:B15"/>
    <mergeCell ref="C14:C15"/>
    <mergeCell ref="E14:E15"/>
    <mergeCell ref="D14:D15"/>
    <mergeCell ref="B11:D11"/>
    <mergeCell ref="D4:I4"/>
    <mergeCell ref="D5:I5"/>
    <mergeCell ref="B6:I6"/>
    <mergeCell ref="B7:C7"/>
    <mergeCell ref="D7:I7"/>
    <mergeCell ref="B2:C2"/>
    <mergeCell ref="D2:I2"/>
    <mergeCell ref="B3:C3"/>
    <mergeCell ref="D3:I3"/>
    <mergeCell ref="B4:C4"/>
    <mergeCell ref="A10:I10"/>
    <mergeCell ref="B8:C8"/>
    <mergeCell ref="D8:I8"/>
    <mergeCell ref="B5:C5"/>
  </mergeCells>
  <conditionalFormatting sqref="G16:G39">
    <cfRule type="cellIs" priority="1" dxfId="3" operator="equal">
      <formula>0.1</formula>
    </cfRule>
    <cfRule type="cellIs" priority="2" dxfId="4" operator="equal">
      <formula>0.21</formula>
    </cfRule>
    <cfRule type="top10" priority="3" dxfId="5" rank="14" bottom="1" percent="1"/>
  </conditionalFormatting>
  <dataValidations count="1">
    <dataValidation type="list" allowBlank="1" showInputMessage="1" showErrorMessage="1" sqref="G16:G39">
      <formula1>$E$11:$I$11</formula1>
    </dataValidation>
  </dataValidations>
  <hyperlinks>
    <hyperlink ref="D2:I2" r:id="rId1" display="Excel gratis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Linwind</cp:lastModifiedBy>
  <dcterms:created xsi:type="dcterms:W3CDTF">2013-02-14T18:46:12Z</dcterms:created>
  <dcterms:modified xsi:type="dcterms:W3CDTF">2015-10-05T19:28:27Z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