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2150" activeTab="0"/>
  </bookViews>
  <sheets>
    <sheet name="Factura" sheetId="1" r:id="rId1"/>
  </sheets>
  <definedNames>
    <definedName name="_xlnm.Print_Area" localSheetId="0">'Factura'!$B$2:$I$41</definedName>
  </definedNames>
  <calcPr fullCalcOnLoad="1"/>
</workbook>
</file>

<file path=xl/sharedStrings.xml><?xml version="1.0" encoding="utf-8"?>
<sst xmlns="http://schemas.openxmlformats.org/spreadsheetml/2006/main" count="49" uniqueCount="46">
  <si>
    <t>Nombre o razón Social</t>
  </si>
  <si>
    <t xml:space="preserve">Dirección </t>
  </si>
  <si>
    <t>CIF/NIF</t>
  </si>
  <si>
    <t xml:space="preserve">Teléfono/correo electrónico </t>
  </si>
  <si>
    <t>Nombre del Cliente</t>
  </si>
  <si>
    <t>N.I.F</t>
  </si>
  <si>
    <t xml:space="preserve">Fecha </t>
  </si>
  <si>
    <t>Número factura</t>
  </si>
  <si>
    <t>Código</t>
  </si>
  <si>
    <t>Referencia/Artículo</t>
  </si>
  <si>
    <t>Cantidad</t>
  </si>
  <si>
    <t>Precio Unitario</t>
  </si>
  <si>
    <t>Tipo de I.V.A aplicado</t>
  </si>
  <si>
    <t>Importe I.V.A.</t>
  </si>
  <si>
    <t>Importe sin I.V.A.</t>
  </si>
  <si>
    <t>Importe  con I.V.A.</t>
  </si>
  <si>
    <t xml:space="preserve">Nombre o referencia </t>
  </si>
  <si>
    <t>Referencia-2</t>
  </si>
  <si>
    <t>Referencia-3</t>
  </si>
  <si>
    <t>Referencia-4</t>
  </si>
  <si>
    <t>Referencia-5</t>
  </si>
  <si>
    <t>Referencia-6</t>
  </si>
  <si>
    <t>Referencia-7</t>
  </si>
  <si>
    <t>Referencia-8</t>
  </si>
  <si>
    <t>Referencia-9</t>
  </si>
  <si>
    <t>Referencia-10</t>
  </si>
  <si>
    <t>Referencia-11</t>
  </si>
  <si>
    <t>Referencia-12</t>
  </si>
  <si>
    <t>Referencia-13</t>
  </si>
  <si>
    <t>Referencia-14</t>
  </si>
  <si>
    <t>Referencia-15</t>
  </si>
  <si>
    <t>Referencia-16</t>
  </si>
  <si>
    <t>Referencia-17</t>
  </si>
  <si>
    <t>Referencia-18</t>
  </si>
  <si>
    <t>Referencia-19</t>
  </si>
  <si>
    <t>Referencia-20</t>
  </si>
  <si>
    <t>Referencia-21</t>
  </si>
  <si>
    <t>Referencia-22</t>
  </si>
  <si>
    <t>Referencia-23</t>
  </si>
  <si>
    <t>Referencia-24</t>
  </si>
  <si>
    <t>I.V.A. %</t>
  </si>
  <si>
    <t>I.V.A.  sobre…</t>
  </si>
  <si>
    <t>Total Factura sin I.V.A.</t>
  </si>
  <si>
    <t>Total Factura con I.V.A.</t>
  </si>
  <si>
    <t xml:space="preserve">Totales </t>
  </si>
  <si>
    <t>Excel gratis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</si>
</sst>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Promedio I.V.A.:&quot;\ \ \ ##.##%;&quot;Promedio IVA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dobe Myungjo Std M"/>
      <family val="1"/>
    </font>
    <font>
      <b/>
      <sz val="11"/>
      <name val="Adobe Myungjo Std M"/>
      <family val="1"/>
    </font>
    <font>
      <i/>
      <sz val="10"/>
      <name val="Bodoni MT"/>
      <family val="1"/>
    </font>
    <font>
      <b/>
      <sz val="10"/>
      <name val="Bodoni MT"/>
      <family val="1"/>
    </font>
    <font>
      <sz val="10"/>
      <name val="Bodoni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Bell Gothic Std Light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Bell Gothic Std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" fontId="5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0" fontId="52" fillId="0" borderId="10" xfId="0" applyNumberFormat="1" applyFont="1" applyFill="1" applyBorder="1" applyAlignment="1">
      <alignment horizontal="center"/>
    </xf>
    <xf numFmtId="7" fontId="0" fillId="0" borderId="12" xfId="0" applyNumberFormat="1" applyBorder="1" applyAlignment="1">
      <alignment horizontal="center"/>
    </xf>
    <xf numFmtId="7" fontId="0" fillId="0" borderId="10" xfId="0" applyNumberFormat="1" applyBorder="1" applyAlignment="1">
      <alignment horizontal="center"/>
    </xf>
    <xf numFmtId="1" fontId="5" fillId="0" borderId="13" xfId="0" applyNumberFormat="1" applyFont="1" applyBorder="1" applyAlignment="1" applyProtection="1">
      <alignment horizontal="center"/>
      <protection locked="0"/>
    </xf>
    <xf numFmtId="7" fontId="0" fillId="0" borderId="14" xfId="0" applyNumberForma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0" fillId="33" borderId="15" xfId="0" applyNumberFormat="1" applyFill="1" applyBorder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34" borderId="16" xfId="0" applyFont="1" applyFill="1" applyBorder="1" applyAlignment="1">
      <alignment horizontal="right"/>
    </xf>
    <xf numFmtId="14" fontId="7" fillId="0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8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7" fontId="0" fillId="0" borderId="19" xfId="0" applyNumberForma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7" fontId="0" fillId="0" borderId="21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9" fillId="0" borderId="25" xfId="0" applyNumberFormat="1" applyFont="1" applyFill="1" applyBorder="1" applyAlignment="1" applyProtection="1">
      <alignment horizontal="right"/>
      <protection/>
    </xf>
    <xf numFmtId="164" fontId="9" fillId="0" borderId="25" xfId="0" applyNumberFormat="1" applyFont="1" applyFill="1" applyBorder="1" applyAlignment="1" applyProtection="1">
      <alignment horizontal="right"/>
      <protection/>
    </xf>
    <xf numFmtId="10" fontId="10" fillId="0" borderId="25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0" fontId="10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/>
    </xf>
    <xf numFmtId="0" fontId="53" fillId="35" borderId="10" xfId="0" applyFont="1" applyFill="1" applyBorder="1" applyAlignment="1">
      <alignment/>
    </xf>
    <xf numFmtId="164" fontId="4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right"/>
    </xf>
    <xf numFmtId="164" fontId="4" fillId="36" borderId="10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41" fillId="33" borderId="28" xfId="45" applyFill="1" applyBorder="1" applyAlignment="1" applyProtection="1">
      <alignment wrapText="1"/>
      <protection/>
    </xf>
    <xf numFmtId="0" fontId="41" fillId="33" borderId="27" xfId="45" applyFill="1" applyBorder="1" applyAlignment="1" applyProtection="1">
      <alignment wrapText="1"/>
      <protection/>
    </xf>
    <xf numFmtId="0" fontId="41" fillId="33" borderId="29" xfId="45" applyFill="1" applyBorder="1" applyAlignment="1" applyProtection="1">
      <alignment wrapText="1"/>
      <protection/>
    </xf>
    <xf numFmtId="0" fontId="2" fillId="2" borderId="3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33" borderId="31" xfId="0" applyFont="1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3" fillId="2" borderId="30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3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33" borderId="35" xfId="0" applyFont="1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52" fillId="33" borderId="15" xfId="0" applyFont="1" applyFill="1" applyBorder="1" applyAlignment="1">
      <alignment/>
    </xf>
    <xf numFmtId="0" fontId="52" fillId="33" borderId="36" xfId="0" applyFont="1" applyFill="1" applyBorder="1" applyAlignment="1">
      <alignment/>
    </xf>
    <xf numFmtId="0" fontId="3" fillId="33" borderId="27" xfId="0" applyFont="1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33" xfId="0" applyFill="1" applyBorder="1" applyAlignment="1">
      <alignment wrapText="1"/>
    </xf>
    <xf numFmtId="0" fontId="2" fillId="2" borderId="34" xfId="0" applyFont="1" applyFill="1" applyBorder="1" applyAlignment="1">
      <alignment horizontal="left"/>
    </xf>
    <xf numFmtId="0" fontId="53" fillId="35" borderId="37" xfId="0" applyFont="1" applyFill="1" applyBorder="1" applyAlignment="1">
      <alignment horizontal="center" vertical="center" wrapText="1"/>
    </xf>
    <xf numFmtId="0" fontId="54" fillId="35" borderId="38" xfId="0" applyFont="1" applyFill="1" applyBorder="1" applyAlignment="1">
      <alignment horizontal="center" vertical="center" wrapText="1"/>
    </xf>
    <xf numFmtId="0" fontId="53" fillId="35" borderId="39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53" fillId="35" borderId="39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center" vertical="center"/>
    </xf>
    <xf numFmtId="0" fontId="53" fillId="35" borderId="40" xfId="0" applyFont="1" applyFill="1" applyBorder="1" applyAlignment="1">
      <alignment horizontal="center" vertical="center" wrapText="1"/>
    </xf>
    <xf numFmtId="0" fontId="54" fillId="35" borderId="41" xfId="0" applyFont="1" applyFill="1" applyBorder="1" applyAlignment="1">
      <alignment horizontal="center" vertical="center" wrapText="1"/>
    </xf>
    <xf numFmtId="0" fontId="54" fillId="35" borderId="36" xfId="0" applyFont="1" applyFill="1" applyBorder="1" applyAlignment="1">
      <alignment horizontal="center" vertical="center" textRotation="135" wrapText="1"/>
    </xf>
    <xf numFmtId="165" fontId="55" fillId="35" borderId="11" xfId="0" applyNumberFormat="1" applyFont="1" applyFill="1" applyBorder="1" applyAlignment="1" applyProtection="1">
      <alignment horizontal="center"/>
      <protection/>
    </xf>
    <xf numFmtId="165" fontId="54" fillId="35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factura-en-excel-con-varios-tipos-de-iv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2.8515625" style="0" customWidth="1"/>
    <col min="3" max="3" width="26.00390625" style="0" customWidth="1"/>
    <col min="4" max="4" width="11.28125" style="0" customWidth="1"/>
    <col min="5" max="5" width="10.8515625" style="0" customWidth="1"/>
    <col min="6" max="6" width="14.57421875" style="0" customWidth="1"/>
    <col min="7" max="7" width="13.8515625" style="0" customWidth="1"/>
    <col min="8" max="8" width="16.8515625" style="0" customWidth="1"/>
    <col min="9" max="9" width="19.28125" style="0" customWidth="1"/>
  </cols>
  <sheetData>
    <row r="1" ht="8.25" customHeight="1" thickBot="1">
      <c r="G1" s="1"/>
    </row>
    <row r="2" spans="2:9" ht="15" customHeight="1" thickTop="1">
      <c r="B2" s="45" t="s">
        <v>0</v>
      </c>
      <c r="C2" s="46"/>
      <c r="D2" s="47" t="s">
        <v>45</v>
      </c>
      <c r="E2" s="48"/>
      <c r="F2" s="48"/>
      <c r="G2" s="48"/>
      <c r="H2" s="48"/>
      <c r="I2" s="49"/>
    </row>
    <row r="3" spans="2:9" ht="15" customHeight="1">
      <c r="B3" s="50" t="s">
        <v>1</v>
      </c>
      <c r="C3" s="51"/>
      <c r="D3" s="52"/>
      <c r="E3" s="53"/>
      <c r="F3" s="53"/>
      <c r="G3" s="53"/>
      <c r="H3" s="53"/>
      <c r="I3" s="54"/>
    </row>
    <row r="4" spans="2:9" ht="15" customHeight="1">
      <c r="B4" s="55" t="s">
        <v>2</v>
      </c>
      <c r="C4" s="51"/>
      <c r="D4" s="56"/>
      <c r="E4" s="57"/>
      <c r="F4" s="57"/>
      <c r="G4" s="57"/>
      <c r="H4" s="57"/>
      <c r="I4" s="58"/>
    </row>
    <row r="5" spans="2:9" ht="15" customHeight="1" thickBot="1">
      <c r="B5" s="59" t="s">
        <v>3</v>
      </c>
      <c r="C5" s="60"/>
      <c r="D5" s="61"/>
      <c r="E5" s="62"/>
      <c r="F5" s="62"/>
      <c r="G5" s="62"/>
      <c r="H5" s="62"/>
      <c r="I5" s="63"/>
    </row>
    <row r="6" spans="2:9" ht="4.5" customHeight="1" thickBot="1" thickTop="1">
      <c r="B6" s="64"/>
      <c r="C6" s="65"/>
      <c r="D6" s="65"/>
      <c r="E6" s="65"/>
      <c r="F6" s="65"/>
      <c r="G6" s="65"/>
      <c r="H6" s="65"/>
      <c r="I6" s="65"/>
    </row>
    <row r="7" spans="2:9" ht="15" customHeight="1" thickTop="1">
      <c r="B7" s="45" t="s">
        <v>4</v>
      </c>
      <c r="C7" s="46"/>
      <c r="D7" s="66"/>
      <c r="E7" s="67"/>
      <c r="F7" s="67"/>
      <c r="G7" s="67"/>
      <c r="H7" s="67"/>
      <c r="I7" s="68"/>
    </row>
    <row r="8" spans="2:9" ht="15" customHeight="1">
      <c r="B8" s="50" t="s">
        <v>1</v>
      </c>
      <c r="C8" s="51"/>
      <c r="D8" s="69"/>
      <c r="E8" s="70"/>
      <c r="F8" s="70"/>
      <c r="G8" s="70"/>
      <c r="H8" s="70"/>
      <c r="I8" s="71"/>
    </row>
    <row r="9" spans="2:9" ht="15" customHeight="1" thickBot="1">
      <c r="B9" s="72" t="s">
        <v>5</v>
      </c>
      <c r="C9" s="60"/>
      <c r="D9" s="62"/>
      <c r="E9" s="62"/>
      <c r="F9" s="19" t="s">
        <v>6</v>
      </c>
      <c r="G9" s="20">
        <f ca="1">TODAY()</f>
        <v>41265</v>
      </c>
      <c r="H9" s="19" t="s">
        <v>7</v>
      </c>
      <c r="I9" s="21">
        <v>5</v>
      </c>
    </row>
    <row r="10" spans="2:9" ht="6" customHeight="1" thickBot="1" thickTop="1">
      <c r="B10" s="2"/>
      <c r="C10" s="2"/>
      <c r="D10" s="2"/>
      <c r="E10" s="2"/>
      <c r="F10" s="2"/>
      <c r="G10" s="3"/>
      <c r="H10" s="4"/>
      <c r="I10" s="22"/>
    </row>
    <row r="11" spans="2:9" ht="15" customHeight="1">
      <c r="B11" s="73" t="s">
        <v>8</v>
      </c>
      <c r="C11" s="75" t="s">
        <v>9</v>
      </c>
      <c r="D11" s="77" t="s">
        <v>10</v>
      </c>
      <c r="E11" s="75" t="s">
        <v>11</v>
      </c>
      <c r="F11" s="75" t="s">
        <v>12</v>
      </c>
      <c r="G11" s="75" t="s">
        <v>13</v>
      </c>
      <c r="H11" s="75" t="s">
        <v>14</v>
      </c>
      <c r="I11" s="79" t="s">
        <v>15</v>
      </c>
    </row>
    <row r="12" spans="2:9" ht="15">
      <c r="B12" s="74"/>
      <c r="C12" s="76"/>
      <c r="D12" s="78"/>
      <c r="E12" s="76"/>
      <c r="F12" s="76"/>
      <c r="G12" s="76"/>
      <c r="H12" s="76"/>
      <c r="I12" s="80"/>
    </row>
    <row r="13" spans="2:9" ht="15" customHeight="1">
      <c r="B13" s="23">
        <v>1</v>
      </c>
      <c r="C13" s="24" t="s">
        <v>16</v>
      </c>
      <c r="D13" s="5">
        <v>5</v>
      </c>
      <c r="E13" s="6">
        <v>45</v>
      </c>
      <c r="F13" s="7">
        <v>0.1</v>
      </c>
      <c r="G13" s="8">
        <f aca="true" t="shared" si="0" ref="G13:G36">H13*F13</f>
        <v>22.5</v>
      </c>
      <c r="H13" s="9">
        <f aca="true" t="shared" si="1" ref="H13:H36">IF(B13="",0,E13*D13)</f>
        <v>225</v>
      </c>
      <c r="I13" s="25">
        <f aca="true" t="shared" si="2" ref="I13:I36">H13+G13</f>
        <v>247.5</v>
      </c>
    </row>
    <row r="14" spans="2:9" ht="15" customHeight="1">
      <c r="B14" s="23">
        <v>2</v>
      </c>
      <c r="C14" s="24" t="s">
        <v>17</v>
      </c>
      <c r="D14" s="5">
        <v>5</v>
      </c>
      <c r="E14" s="6">
        <v>45</v>
      </c>
      <c r="F14" s="7">
        <v>0.21</v>
      </c>
      <c r="G14" s="8">
        <f t="shared" si="0"/>
        <v>47.25</v>
      </c>
      <c r="H14" s="9">
        <f t="shared" si="1"/>
        <v>225</v>
      </c>
      <c r="I14" s="25">
        <f t="shared" si="2"/>
        <v>272.25</v>
      </c>
    </row>
    <row r="15" spans="2:9" ht="15" customHeight="1">
      <c r="B15" s="23">
        <v>3</v>
      </c>
      <c r="C15" s="24" t="s">
        <v>18</v>
      </c>
      <c r="D15" s="5">
        <v>5</v>
      </c>
      <c r="E15" s="6">
        <v>45</v>
      </c>
      <c r="F15" s="7">
        <v>0.1</v>
      </c>
      <c r="G15" s="8">
        <f t="shared" si="0"/>
        <v>22.5</v>
      </c>
      <c r="H15" s="9">
        <f t="shared" si="1"/>
        <v>225</v>
      </c>
      <c r="I15" s="25">
        <f t="shared" si="2"/>
        <v>247.5</v>
      </c>
    </row>
    <row r="16" spans="2:9" ht="15" customHeight="1">
      <c r="B16" s="23">
        <v>4</v>
      </c>
      <c r="C16" s="24" t="s">
        <v>19</v>
      </c>
      <c r="D16" s="5">
        <v>5</v>
      </c>
      <c r="E16" s="6">
        <v>45</v>
      </c>
      <c r="F16" s="7">
        <v>0.1</v>
      </c>
      <c r="G16" s="8">
        <f t="shared" si="0"/>
        <v>22.5</v>
      </c>
      <c r="H16" s="9">
        <f>IF(B16="",0,E16*D16)</f>
        <v>225</v>
      </c>
      <c r="I16" s="25">
        <f t="shared" si="2"/>
        <v>247.5</v>
      </c>
    </row>
    <row r="17" spans="2:9" ht="15" customHeight="1">
      <c r="B17" s="23">
        <v>5</v>
      </c>
      <c r="C17" s="24" t="s">
        <v>20</v>
      </c>
      <c r="D17" s="5">
        <v>5</v>
      </c>
      <c r="E17" s="6">
        <v>45</v>
      </c>
      <c r="F17" s="7">
        <v>0.1</v>
      </c>
      <c r="G17" s="8">
        <f t="shared" si="0"/>
        <v>22.5</v>
      </c>
      <c r="H17" s="9">
        <f t="shared" si="1"/>
        <v>225</v>
      </c>
      <c r="I17" s="25">
        <f t="shared" si="2"/>
        <v>247.5</v>
      </c>
    </row>
    <row r="18" spans="2:9" ht="15" customHeight="1">
      <c r="B18" s="23">
        <v>6</v>
      </c>
      <c r="C18" s="24" t="s">
        <v>21</v>
      </c>
      <c r="D18" s="5">
        <v>5</v>
      </c>
      <c r="E18" s="6">
        <v>45</v>
      </c>
      <c r="F18" s="7">
        <v>0.1</v>
      </c>
      <c r="G18" s="8">
        <f t="shared" si="0"/>
        <v>22.5</v>
      </c>
      <c r="H18" s="9">
        <f t="shared" si="1"/>
        <v>225</v>
      </c>
      <c r="I18" s="25">
        <f t="shared" si="2"/>
        <v>247.5</v>
      </c>
    </row>
    <row r="19" spans="2:9" ht="15" customHeight="1">
      <c r="B19" s="23">
        <v>7</v>
      </c>
      <c r="C19" s="24" t="s">
        <v>22</v>
      </c>
      <c r="D19" s="5">
        <v>5</v>
      </c>
      <c r="E19" s="6">
        <v>45</v>
      </c>
      <c r="F19" s="7">
        <v>0.1</v>
      </c>
      <c r="G19" s="8">
        <f t="shared" si="0"/>
        <v>22.5</v>
      </c>
      <c r="H19" s="9">
        <f t="shared" si="1"/>
        <v>225</v>
      </c>
      <c r="I19" s="25">
        <f t="shared" si="2"/>
        <v>247.5</v>
      </c>
    </row>
    <row r="20" spans="2:9" ht="15" customHeight="1">
      <c r="B20" s="23">
        <v>8</v>
      </c>
      <c r="C20" s="24" t="s">
        <v>23</v>
      </c>
      <c r="D20" s="5">
        <v>5</v>
      </c>
      <c r="E20" s="6">
        <v>45</v>
      </c>
      <c r="F20" s="7">
        <v>0.1</v>
      </c>
      <c r="G20" s="8">
        <f t="shared" si="0"/>
        <v>22.5</v>
      </c>
      <c r="H20" s="9">
        <f t="shared" si="1"/>
        <v>225</v>
      </c>
      <c r="I20" s="25">
        <f t="shared" si="2"/>
        <v>247.5</v>
      </c>
    </row>
    <row r="21" spans="2:9" ht="15" customHeight="1">
      <c r="B21" s="23">
        <v>9</v>
      </c>
      <c r="C21" s="24" t="s">
        <v>24</v>
      </c>
      <c r="D21" s="5">
        <v>5</v>
      </c>
      <c r="E21" s="6">
        <v>45</v>
      </c>
      <c r="F21" s="7">
        <v>0.1</v>
      </c>
      <c r="G21" s="8">
        <f t="shared" si="0"/>
        <v>22.5</v>
      </c>
      <c r="H21" s="9">
        <f t="shared" si="1"/>
        <v>225</v>
      </c>
      <c r="I21" s="25">
        <f t="shared" si="2"/>
        <v>247.5</v>
      </c>
    </row>
    <row r="22" spans="2:9" ht="15" customHeight="1">
      <c r="B22" s="23">
        <v>10</v>
      </c>
      <c r="C22" s="24" t="s">
        <v>25</v>
      </c>
      <c r="D22" s="5">
        <v>5</v>
      </c>
      <c r="E22" s="6">
        <v>45</v>
      </c>
      <c r="F22" s="7">
        <v>0.1</v>
      </c>
      <c r="G22" s="8">
        <f t="shared" si="0"/>
        <v>22.5</v>
      </c>
      <c r="H22" s="9">
        <f t="shared" si="1"/>
        <v>225</v>
      </c>
      <c r="I22" s="25">
        <f t="shared" si="2"/>
        <v>247.5</v>
      </c>
    </row>
    <row r="23" spans="2:9" ht="15" customHeight="1">
      <c r="B23" s="23">
        <v>11</v>
      </c>
      <c r="C23" s="24" t="s">
        <v>26</v>
      </c>
      <c r="D23" s="5">
        <v>5</v>
      </c>
      <c r="E23" s="6">
        <v>45</v>
      </c>
      <c r="F23" s="7">
        <v>0.1</v>
      </c>
      <c r="G23" s="8">
        <f t="shared" si="0"/>
        <v>22.5</v>
      </c>
      <c r="H23" s="9">
        <f t="shared" si="1"/>
        <v>225</v>
      </c>
      <c r="I23" s="25">
        <f t="shared" si="2"/>
        <v>247.5</v>
      </c>
    </row>
    <row r="24" spans="2:9" ht="15" customHeight="1">
      <c r="B24" s="23">
        <v>12</v>
      </c>
      <c r="C24" s="24" t="s">
        <v>27</v>
      </c>
      <c r="D24" s="5">
        <v>5</v>
      </c>
      <c r="E24" s="6">
        <v>45</v>
      </c>
      <c r="F24" s="7">
        <v>0.1</v>
      </c>
      <c r="G24" s="8">
        <f t="shared" si="0"/>
        <v>22.5</v>
      </c>
      <c r="H24" s="9">
        <f t="shared" si="1"/>
        <v>225</v>
      </c>
      <c r="I24" s="25">
        <f t="shared" si="2"/>
        <v>247.5</v>
      </c>
    </row>
    <row r="25" spans="2:9" ht="15" customHeight="1">
      <c r="B25" s="23">
        <v>13</v>
      </c>
      <c r="C25" s="24" t="s">
        <v>28</v>
      </c>
      <c r="D25" s="5">
        <v>5</v>
      </c>
      <c r="E25" s="6">
        <v>45</v>
      </c>
      <c r="F25" s="7">
        <v>0.1</v>
      </c>
      <c r="G25" s="8">
        <f t="shared" si="0"/>
        <v>22.5</v>
      </c>
      <c r="H25" s="9">
        <f t="shared" si="1"/>
        <v>225</v>
      </c>
      <c r="I25" s="25">
        <f t="shared" si="2"/>
        <v>247.5</v>
      </c>
    </row>
    <row r="26" spans="2:9" ht="15" customHeight="1">
      <c r="B26" s="23">
        <v>14</v>
      </c>
      <c r="C26" s="24" t="s">
        <v>29</v>
      </c>
      <c r="D26" s="5">
        <v>5</v>
      </c>
      <c r="E26" s="6">
        <v>45</v>
      </c>
      <c r="F26" s="7">
        <v>0.04</v>
      </c>
      <c r="G26" s="8">
        <f t="shared" si="0"/>
        <v>9</v>
      </c>
      <c r="H26" s="9">
        <f t="shared" si="1"/>
        <v>225</v>
      </c>
      <c r="I26" s="25">
        <f t="shared" si="2"/>
        <v>234</v>
      </c>
    </row>
    <row r="27" spans="2:9" ht="15" customHeight="1">
      <c r="B27" s="23">
        <v>15</v>
      </c>
      <c r="C27" s="24" t="s">
        <v>30</v>
      </c>
      <c r="D27" s="5">
        <v>5</v>
      </c>
      <c r="E27" s="6">
        <v>45</v>
      </c>
      <c r="F27" s="7">
        <v>0.04</v>
      </c>
      <c r="G27" s="8">
        <f t="shared" si="0"/>
        <v>9</v>
      </c>
      <c r="H27" s="9">
        <f t="shared" si="1"/>
        <v>225</v>
      </c>
      <c r="I27" s="25">
        <f t="shared" si="2"/>
        <v>234</v>
      </c>
    </row>
    <row r="28" spans="2:9" ht="15" customHeight="1">
      <c r="B28" s="23">
        <v>16</v>
      </c>
      <c r="C28" s="24" t="s">
        <v>31</v>
      </c>
      <c r="D28" s="5">
        <v>5</v>
      </c>
      <c r="E28" s="6">
        <v>45</v>
      </c>
      <c r="F28" s="7">
        <v>0.04</v>
      </c>
      <c r="G28" s="8">
        <f t="shared" si="0"/>
        <v>9</v>
      </c>
      <c r="H28" s="9">
        <f t="shared" si="1"/>
        <v>225</v>
      </c>
      <c r="I28" s="25">
        <f t="shared" si="2"/>
        <v>234</v>
      </c>
    </row>
    <row r="29" spans="2:9" ht="15" customHeight="1">
      <c r="B29" s="23">
        <v>17</v>
      </c>
      <c r="C29" s="24" t="s">
        <v>32</v>
      </c>
      <c r="D29" s="5">
        <v>5</v>
      </c>
      <c r="E29" s="6">
        <v>45</v>
      </c>
      <c r="F29" s="7">
        <v>0.04</v>
      </c>
      <c r="G29" s="8">
        <f t="shared" si="0"/>
        <v>9</v>
      </c>
      <c r="H29" s="9">
        <f t="shared" si="1"/>
        <v>225</v>
      </c>
      <c r="I29" s="25">
        <f t="shared" si="2"/>
        <v>234</v>
      </c>
    </row>
    <row r="30" spans="2:9" ht="15" customHeight="1">
      <c r="B30" s="23">
        <v>18</v>
      </c>
      <c r="C30" s="24" t="s">
        <v>33</v>
      </c>
      <c r="D30" s="5">
        <v>5</v>
      </c>
      <c r="E30" s="6">
        <v>45</v>
      </c>
      <c r="F30" s="7">
        <v>0.21</v>
      </c>
      <c r="G30" s="8">
        <f t="shared" si="0"/>
        <v>47.25</v>
      </c>
      <c r="H30" s="9">
        <f t="shared" si="1"/>
        <v>225</v>
      </c>
      <c r="I30" s="25">
        <f t="shared" si="2"/>
        <v>272.25</v>
      </c>
    </row>
    <row r="31" spans="2:9" ht="15" customHeight="1">
      <c r="B31" s="23">
        <v>19</v>
      </c>
      <c r="C31" s="24" t="s">
        <v>34</v>
      </c>
      <c r="D31" s="5">
        <v>5</v>
      </c>
      <c r="E31" s="6">
        <v>45</v>
      </c>
      <c r="F31" s="7">
        <v>0.04</v>
      </c>
      <c r="G31" s="8">
        <f t="shared" si="0"/>
        <v>9</v>
      </c>
      <c r="H31" s="9">
        <f t="shared" si="1"/>
        <v>225</v>
      </c>
      <c r="I31" s="25">
        <f t="shared" si="2"/>
        <v>234</v>
      </c>
    </row>
    <row r="32" spans="2:9" ht="15" customHeight="1">
      <c r="B32" s="23">
        <v>20</v>
      </c>
      <c r="C32" s="24" t="s">
        <v>35</v>
      </c>
      <c r="D32" s="5">
        <v>5</v>
      </c>
      <c r="E32" s="6">
        <v>45</v>
      </c>
      <c r="F32" s="7">
        <v>0.04</v>
      </c>
      <c r="G32" s="8">
        <f t="shared" si="0"/>
        <v>9</v>
      </c>
      <c r="H32" s="9">
        <f t="shared" si="1"/>
        <v>225</v>
      </c>
      <c r="I32" s="25">
        <f t="shared" si="2"/>
        <v>234</v>
      </c>
    </row>
    <row r="33" spans="2:9" ht="15" customHeight="1">
      <c r="B33" s="23">
        <v>21</v>
      </c>
      <c r="C33" s="24" t="s">
        <v>36</v>
      </c>
      <c r="D33" s="5">
        <v>5</v>
      </c>
      <c r="E33" s="6">
        <v>45</v>
      </c>
      <c r="F33" s="7">
        <v>0.04</v>
      </c>
      <c r="G33" s="8">
        <f t="shared" si="0"/>
        <v>9</v>
      </c>
      <c r="H33" s="9">
        <f t="shared" si="1"/>
        <v>225</v>
      </c>
      <c r="I33" s="25">
        <f t="shared" si="2"/>
        <v>234</v>
      </c>
    </row>
    <row r="34" spans="2:9" ht="15" customHeight="1">
      <c r="B34" s="23">
        <v>22</v>
      </c>
      <c r="C34" s="24" t="s">
        <v>37</v>
      </c>
      <c r="D34" s="5">
        <v>5</v>
      </c>
      <c r="E34" s="6">
        <v>45</v>
      </c>
      <c r="F34" s="7">
        <v>0.21</v>
      </c>
      <c r="G34" s="8">
        <f t="shared" si="0"/>
        <v>47.25</v>
      </c>
      <c r="H34" s="9">
        <f t="shared" si="1"/>
        <v>225</v>
      </c>
      <c r="I34" s="25">
        <f t="shared" si="2"/>
        <v>272.25</v>
      </c>
    </row>
    <row r="35" spans="2:9" ht="15" customHeight="1">
      <c r="B35" s="23">
        <v>23</v>
      </c>
      <c r="C35" s="24" t="s">
        <v>38</v>
      </c>
      <c r="D35" s="5">
        <v>5</v>
      </c>
      <c r="E35" s="6">
        <v>45</v>
      </c>
      <c r="F35" s="7">
        <v>0.21</v>
      </c>
      <c r="G35" s="8">
        <f t="shared" si="0"/>
        <v>47.25</v>
      </c>
      <c r="H35" s="9">
        <f t="shared" si="1"/>
        <v>225</v>
      </c>
      <c r="I35" s="25">
        <f t="shared" si="2"/>
        <v>272.25</v>
      </c>
    </row>
    <row r="36" spans="2:9" ht="15" customHeight="1" thickBot="1">
      <c r="B36" s="26">
        <v>24</v>
      </c>
      <c r="C36" s="27" t="s">
        <v>39</v>
      </c>
      <c r="D36" s="10">
        <v>5</v>
      </c>
      <c r="E36" s="6">
        <v>45</v>
      </c>
      <c r="F36" s="7">
        <v>0.04</v>
      </c>
      <c r="G36" s="11">
        <f t="shared" si="0"/>
        <v>9</v>
      </c>
      <c r="H36" s="12">
        <f t="shared" si="1"/>
        <v>225</v>
      </c>
      <c r="I36" s="28">
        <f t="shared" si="2"/>
        <v>234</v>
      </c>
    </row>
    <row r="37" spans="2:13" ht="6" customHeight="1">
      <c r="B37" s="29"/>
      <c r="C37" s="30"/>
      <c r="D37" s="31"/>
      <c r="E37" s="31"/>
      <c r="F37" s="31"/>
      <c r="G37" s="31"/>
      <c r="H37" s="31"/>
      <c r="I37" s="32"/>
      <c r="M37" s="13"/>
    </row>
    <row r="38" spans="2:13" ht="15" customHeight="1">
      <c r="B38" s="81" t="s">
        <v>40</v>
      </c>
      <c r="C38" s="33" t="s">
        <v>41</v>
      </c>
      <c r="D38" s="34">
        <f>SUMIF($F$13:$F$36,E38,$H$13:$H$36)</f>
        <v>1800</v>
      </c>
      <c r="E38" s="35">
        <v>0.04</v>
      </c>
      <c r="F38" s="36">
        <f>D38*E38</f>
        <v>72</v>
      </c>
      <c r="G38" s="14"/>
      <c r="H38" s="14"/>
      <c r="I38" s="15"/>
      <c r="M38" s="13"/>
    </row>
    <row r="39" spans="2:9" ht="15" customHeight="1">
      <c r="B39" s="81"/>
      <c r="C39" s="37" t="s">
        <v>41</v>
      </c>
      <c r="D39" s="38">
        <f>SUMIF($F$13:$F$36,E39,$H$13:$H$36)</f>
        <v>2700</v>
      </c>
      <c r="E39" s="39">
        <v>0.1</v>
      </c>
      <c r="F39" s="40">
        <f>D39*E39</f>
        <v>270</v>
      </c>
      <c r="G39" s="14"/>
      <c r="H39" s="14"/>
      <c r="I39" s="15"/>
    </row>
    <row r="40" spans="2:9" ht="15" customHeight="1">
      <c r="B40" s="81"/>
      <c r="C40" s="37" t="s">
        <v>41</v>
      </c>
      <c r="D40" s="38">
        <f>SUMIF($F$13:$F$36,E40,$H$13:$H$36)</f>
        <v>900</v>
      </c>
      <c r="E40" s="39">
        <v>0.21</v>
      </c>
      <c r="F40" s="40">
        <f>D40*E40</f>
        <v>189</v>
      </c>
      <c r="G40" s="41" t="s">
        <v>42</v>
      </c>
      <c r="H40" s="41"/>
      <c r="I40" s="42">
        <f>SUM(H13:H36)</f>
        <v>5400</v>
      </c>
    </row>
    <row r="41" spans="2:9" ht="15" customHeight="1">
      <c r="B41" s="78"/>
      <c r="C41" s="82" t="s">
        <v>44</v>
      </c>
      <c r="D41" s="83"/>
      <c r="E41" s="43">
        <f>SUM(D38:D40)</f>
        <v>5400</v>
      </c>
      <c r="F41" s="44">
        <f>SUM(F38:F40)</f>
        <v>531</v>
      </c>
      <c r="G41" s="41" t="s">
        <v>43</v>
      </c>
      <c r="H41" s="41"/>
      <c r="I41" s="42">
        <f>SUM(I13:I36)</f>
        <v>5931</v>
      </c>
    </row>
    <row r="42" spans="7:8" ht="15" customHeight="1">
      <c r="G42" s="16"/>
      <c r="H42" s="17"/>
    </row>
    <row r="43" ht="15" customHeight="1"/>
    <row r="44" ht="15" customHeight="1"/>
    <row r="45" ht="15" customHeight="1"/>
    <row r="46" ht="15" customHeight="1">
      <c r="D46" s="18"/>
    </row>
  </sheetData>
  <sheetProtection/>
  <mergeCells count="25">
    <mergeCell ref="F11:F12"/>
    <mergeCell ref="G11:G12"/>
    <mergeCell ref="H11:H12"/>
    <mergeCell ref="I11:I12"/>
    <mergeCell ref="B38:B41"/>
    <mergeCell ref="C41:D41"/>
    <mergeCell ref="B9:C9"/>
    <mergeCell ref="D9:E9"/>
    <mergeCell ref="B11:B12"/>
    <mergeCell ref="C11:C12"/>
    <mergeCell ref="D11:D12"/>
    <mergeCell ref="E11:E12"/>
    <mergeCell ref="B5:C5"/>
    <mergeCell ref="D5:I5"/>
    <mergeCell ref="B6:I6"/>
    <mergeCell ref="B7:C7"/>
    <mergeCell ref="D7:I7"/>
    <mergeCell ref="B8:C8"/>
    <mergeCell ref="D8:I8"/>
    <mergeCell ref="B2:C2"/>
    <mergeCell ref="D2:I2"/>
    <mergeCell ref="B3:C3"/>
    <mergeCell ref="D3:I3"/>
    <mergeCell ref="B4:C4"/>
    <mergeCell ref="D4:I4"/>
  </mergeCells>
  <dataValidations count="1">
    <dataValidation type="list" allowBlank="1" showInputMessage="1" showErrorMessage="1" sqref="F13:F36">
      <formula1>$E$38:$E$40</formula1>
    </dataValidation>
  </dataValidations>
  <hyperlinks>
    <hyperlink ref="D2:I2" r:id="rId1" display="Excel gratis"/>
  </hyperlinks>
  <printOptions/>
  <pageMargins left="0.9" right="0.7086614173228347" top="0.17" bottom="0.14" header="0.13" footer="0.1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A-Dacosta</cp:lastModifiedBy>
  <cp:lastPrinted>2012-12-22T18:42:22Z</cp:lastPrinted>
  <dcterms:created xsi:type="dcterms:W3CDTF">2012-12-21T18:31:03Z</dcterms:created>
  <dcterms:modified xsi:type="dcterms:W3CDTF">2012-12-22T18:45:18Z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